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19320" windowHeight="10995" activeTab="1"/>
  </bookViews>
  <sheets>
    <sheet name="РАСЧЕТ НЗ" sheetId="15" r:id="rId1"/>
    <sheet name="НЗ с выдел. отдельных расходов" sheetId="19" r:id="rId2"/>
  </sheets>
  <definedNames>
    <definedName name="_xlnm._FilterDatabase" localSheetId="1" hidden="1">'НЗ с выдел. отдельных расходов'!$E$1:$Q$98</definedName>
    <definedName name="_xlnm._FilterDatabase" localSheetId="0" hidden="1">'РАСЧЕТ НЗ'!$E$1:$R$98</definedName>
    <definedName name="_xlnm.Print_Titles" localSheetId="1">'НЗ с выдел. отдельных расходов'!$F:$L</definedName>
    <definedName name="_xlnm.Print_Titles" localSheetId="0">'РАСЧЕТ НЗ'!$F:$M</definedName>
    <definedName name="_xlnm.Print_Area" localSheetId="1">'НЗ с выдел. отдельных расходов'!$D$1:$Q$111</definedName>
    <definedName name="_xlnm.Print_Area" localSheetId="0">'РАСЧЕТ НЗ'!$D$1:$R$113</definedName>
  </definedNames>
  <calcPr calcId="145621"/>
</workbook>
</file>

<file path=xl/calcChain.xml><?xml version="1.0" encoding="utf-8"?>
<calcChain xmlns="http://schemas.openxmlformats.org/spreadsheetml/2006/main">
  <c r="Q101" i="19" l="1"/>
  <c r="Q100" i="19"/>
  <c r="O104" i="19" l="1"/>
  <c r="R101" i="15"/>
  <c r="R100" i="15"/>
  <c r="P101" i="19"/>
  <c r="P100" i="19"/>
  <c r="Q101" i="15" l="1"/>
  <c r="Q100" i="15"/>
  <c r="P101" i="15" l="1"/>
  <c r="O101" i="19" s="1"/>
  <c r="N101" i="19" s="1"/>
  <c r="P100" i="15" l="1"/>
  <c r="O100" i="19" s="1"/>
  <c r="O101" i="15"/>
  <c r="O107" i="19" l="1"/>
  <c r="N100" i="19"/>
  <c r="O100" i="15"/>
  <c r="P102" i="15"/>
  <c r="P105" i="15" s="1"/>
  <c r="D72" i="19" l="1"/>
  <c r="D73" i="19" s="1"/>
  <c r="D74" i="19" s="1"/>
  <c r="D75" i="19" s="1"/>
  <c r="D76" i="19" s="1"/>
  <c r="D77" i="19" s="1"/>
  <c r="D78" i="19" s="1"/>
  <c r="D79" i="19" s="1"/>
  <c r="D80" i="19" s="1"/>
  <c r="D81" i="19" s="1"/>
  <c r="D82" i="19" s="1"/>
  <c r="D83" i="19" s="1"/>
  <c r="D84" i="19" s="1"/>
  <c r="D85" i="19" s="1"/>
  <c r="D86" i="19" s="1"/>
  <c r="D87" i="19" s="1"/>
  <c r="D88" i="19" s="1"/>
  <c r="D89" i="19" s="1"/>
  <c r="D90" i="19" s="1"/>
  <c r="D91" i="19" s="1"/>
  <c r="D92" i="19" s="1"/>
  <c r="D93" i="19" s="1"/>
  <c r="D94" i="19" s="1"/>
  <c r="D95" i="19" s="1"/>
  <c r="D96" i="19" s="1"/>
  <c r="D97" i="19" s="1"/>
  <c r="D98" i="19" s="1"/>
  <c r="D51" i="19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D63" i="19" s="1"/>
  <c r="D64" i="19" s="1"/>
  <c r="D65" i="19" s="1"/>
  <c r="D66" i="19" s="1"/>
  <c r="D67" i="19" s="1"/>
  <c r="D68" i="19" s="1"/>
  <c r="D69" i="19" s="1"/>
  <c r="D70" i="19" s="1"/>
  <c r="D40" i="19"/>
  <c r="D41" i="19" s="1"/>
  <c r="D42" i="19" s="1"/>
  <c r="D43" i="19" s="1"/>
  <c r="D44" i="19" s="1"/>
  <c r="D45" i="19" s="1"/>
  <c r="D46" i="19" s="1"/>
  <c r="D47" i="19" s="1"/>
  <c r="D48" i="19" s="1"/>
  <c r="D49" i="19" s="1"/>
  <c r="D37" i="19"/>
  <c r="D38" i="19" s="1"/>
  <c r="D30" i="19"/>
  <c r="D31" i="19" s="1"/>
  <c r="D32" i="19" s="1"/>
  <c r="D33" i="19" s="1"/>
  <c r="D34" i="19" s="1"/>
  <c r="D35" i="19" s="1"/>
  <c r="D19" i="19"/>
  <c r="D20" i="19" s="1"/>
  <c r="D21" i="19" s="1"/>
  <c r="D22" i="19" s="1"/>
  <c r="D23" i="19" s="1"/>
  <c r="D24" i="19" s="1"/>
  <c r="D25" i="19" s="1"/>
  <c r="D26" i="19" s="1"/>
  <c r="D27" i="19" s="1"/>
  <c r="D28" i="19" s="1"/>
  <c r="D6" i="19"/>
  <c r="D7" i="19" s="1"/>
  <c r="D8" i="19" s="1"/>
  <c r="D9" i="19" s="1"/>
  <c r="D10" i="19" s="1"/>
  <c r="D11" i="19" s="1"/>
  <c r="D12" i="19" s="1"/>
  <c r="D13" i="19" s="1"/>
  <c r="D14" i="19" s="1"/>
  <c r="D15" i="19" s="1"/>
  <c r="D16" i="19" s="1"/>
  <c r="D17" i="19" s="1"/>
  <c r="D72" i="15" l="1"/>
  <c r="D73" i="15" s="1"/>
  <c r="D74" i="15" s="1"/>
  <c r="D75" i="15" s="1"/>
  <c r="D76" i="15" s="1"/>
  <c r="D77" i="15" s="1"/>
  <c r="D78" i="15" s="1"/>
  <c r="D79" i="15" s="1"/>
  <c r="D80" i="15" s="1"/>
  <c r="D81" i="15" s="1"/>
  <c r="D82" i="15" s="1"/>
  <c r="D83" i="15" s="1"/>
  <c r="D84" i="15" s="1"/>
  <c r="D85" i="15" s="1"/>
  <c r="D86" i="15" s="1"/>
  <c r="D87" i="15" s="1"/>
  <c r="D88" i="15" s="1"/>
  <c r="D89" i="15" s="1"/>
  <c r="D90" i="15" s="1"/>
  <c r="D91" i="15" s="1"/>
  <c r="D92" i="15" s="1"/>
  <c r="D93" i="15" s="1"/>
  <c r="D94" i="15" s="1"/>
  <c r="D95" i="15" s="1"/>
  <c r="D96" i="15" s="1"/>
  <c r="D97" i="15" s="1"/>
  <c r="D98" i="15" s="1"/>
  <c r="D51" i="15"/>
  <c r="D52" i="15" s="1"/>
  <c r="D53" i="15" s="1"/>
  <c r="D54" i="15" s="1"/>
  <c r="D55" i="15" s="1"/>
  <c r="D56" i="15" s="1"/>
  <c r="D57" i="15" s="1"/>
  <c r="D58" i="15" s="1"/>
  <c r="D59" i="15" s="1"/>
  <c r="D60" i="15" s="1"/>
  <c r="D61" i="15" s="1"/>
  <c r="D62" i="15" s="1"/>
  <c r="D63" i="15" s="1"/>
  <c r="D64" i="15" s="1"/>
  <c r="D65" i="15" s="1"/>
  <c r="D66" i="15" s="1"/>
  <c r="D67" i="15" s="1"/>
  <c r="D68" i="15" s="1"/>
  <c r="D69" i="15" s="1"/>
  <c r="D70" i="15" s="1"/>
  <c r="D40" i="15"/>
  <c r="D41" i="15" s="1"/>
  <c r="D42" i="15" s="1"/>
  <c r="D43" i="15" s="1"/>
  <c r="D44" i="15" s="1"/>
  <c r="D45" i="15" s="1"/>
  <c r="D46" i="15" s="1"/>
  <c r="D47" i="15" s="1"/>
  <c r="D48" i="15" s="1"/>
  <c r="D49" i="15" s="1"/>
  <c r="D37" i="15"/>
  <c r="D38" i="15" s="1"/>
  <c r="D30" i="15"/>
  <c r="D31" i="15" s="1"/>
  <c r="D32" i="15" s="1"/>
  <c r="D33" i="15" s="1"/>
  <c r="D34" i="15" s="1"/>
  <c r="D35" i="15" s="1"/>
  <c r="D19" i="15"/>
  <c r="D20" i="15" s="1"/>
  <c r="D21" i="15" s="1"/>
  <c r="D22" i="15" s="1"/>
  <c r="D23" i="15" s="1"/>
  <c r="D24" i="15" s="1"/>
  <c r="D25" i="15" s="1"/>
  <c r="D26" i="15" s="1"/>
  <c r="D27" i="15" s="1"/>
  <c r="D28" i="15" s="1"/>
  <c r="D6" i="15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</calcChain>
</file>

<file path=xl/sharedStrings.xml><?xml version="1.0" encoding="utf-8"?>
<sst xmlns="http://schemas.openxmlformats.org/spreadsheetml/2006/main" count="1365" uniqueCount="219">
  <si>
    <t>Статус</t>
  </si>
  <si>
    <t>Код реестровой записи</t>
  </si>
  <si>
    <t>Код базовой услуги</t>
  </si>
  <si>
    <t>Содержание 1</t>
  </si>
  <si>
    <t>Содержание 2</t>
  </si>
  <si>
    <t>Форма оказания 1</t>
  </si>
  <si>
    <t>Форма оказания 2</t>
  </si>
  <si>
    <t>Тип  (Услуга/Работа)</t>
  </si>
  <si>
    <t>Новая</t>
  </si>
  <si>
    <t xml:space="preserve">650000000120011310907014100000000000007102101 </t>
  </si>
  <si>
    <t>07.014.1</t>
  </si>
  <si>
    <t>Библиографическая обработка документов и создание каталогов</t>
  </si>
  <si>
    <t>Работа</t>
  </si>
  <si>
    <t xml:space="preserve">650000000120011310907011000000000003009103101 </t>
  </si>
  <si>
    <t>07.011.0</t>
  </si>
  <si>
    <t>Библиотечное, библиографическое и информационное обслуживание пользователей библиотеки</t>
  </si>
  <si>
    <t>Удаленно через сеть Интернет</t>
  </si>
  <si>
    <t>Услуга</t>
  </si>
  <si>
    <t>Утверждена</t>
  </si>
  <si>
    <t xml:space="preserve">650000000120011310907011000000000001001103101 </t>
  </si>
  <si>
    <t>В стационарных условиях</t>
  </si>
  <si>
    <t xml:space="preserve">650000000120011310907011000000000002000103101 </t>
  </si>
  <si>
    <t>Вне стационара</t>
  </si>
  <si>
    <t xml:space="preserve">650000000120011310907021100000000000008103101 </t>
  </si>
  <si>
    <t>07.021.1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</si>
  <si>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</si>
  <si>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 xml:space="preserve">650000000120011310911Д70100000000000005101101 </t>
  </si>
  <si>
    <t>11.Д70.1</t>
  </si>
  <si>
    <t>Методическое обеспечение образовательной деятельности</t>
  </si>
  <si>
    <t xml:space="preserve">650000000120011310907025100000000000004103101 </t>
  </si>
  <si>
    <t>07.025.1</t>
  </si>
  <si>
    <t>Организация деятельности клубных формирований и формирований самодеятельного народного творчества</t>
  </si>
  <si>
    <t xml:space="preserve">650000000120011310907061100100000000008103103 </t>
  </si>
  <si>
    <t>07.061.1</t>
  </si>
  <si>
    <t>Организация и проведение культурно-массовых мероприятий</t>
  </si>
  <si>
    <t>Культурно-массовых (иные зрелищные мероприятия)</t>
  </si>
  <si>
    <t xml:space="preserve">650000000120011310907061100300000000006103102 </t>
  </si>
  <si>
    <t>Методических (семинар, конференция)</t>
  </si>
  <si>
    <t xml:space="preserve">650000000120011310907049100600000000000102101 </t>
  </si>
  <si>
    <t>07.049.1</t>
  </si>
  <si>
    <t>Мастер-классы</t>
  </si>
  <si>
    <t xml:space="preserve">650000000120011310907061100600000000003103101 </t>
  </si>
  <si>
    <t xml:space="preserve">650000000120011310907061100700000000002103102 </t>
  </si>
  <si>
    <t>Творческие встречи</t>
  </si>
  <si>
    <t>650000000120011310907061100900000000000103102</t>
  </si>
  <si>
    <t>Презентации</t>
  </si>
  <si>
    <t xml:space="preserve">650000000120011310907061100800000000001103101 </t>
  </si>
  <si>
    <t>Публичные лекции</t>
  </si>
  <si>
    <t xml:space="preserve">650000000120011310907061100200000000007103102 </t>
  </si>
  <si>
    <t>Творческих (фестиваль, выставка, конкурс, смотр)</t>
  </si>
  <si>
    <t xml:space="preserve">650000000120011310907008100000000000005104101 </t>
  </si>
  <si>
    <t>07.008.1</t>
  </si>
  <si>
    <t>Организация показа концертов и концертных программ</t>
  </si>
  <si>
    <t xml:space="preserve">650000000120011310907007100000000000006103101 </t>
  </si>
  <si>
    <t>07.007.1</t>
  </si>
  <si>
    <t>Организация показа спекталей</t>
  </si>
  <si>
    <t xml:space="preserve">650000000120011310909075100200000001006100102 </t>
  </si>
  <si>
    <t>09.075.1</t>
  </si>
  <si>
    <t>Осуществление издательской деятельности</t>
  </si>
  <si>
    <t>Журналы</t>
  </si>
  <si>
    <t>Печатная</t>
  </si>
  <si>
    <t xml:space="preserve">650000000120011310907019100000000000002102101 </t>
  </si>
  <si>
    <t>07.019.1</t>
  </si>
  <si>
    <t>Осуществление реставрации и консервации музейных предметов, музейных коллекций</t>
  </si>
  <si>
    <t xml:space="preserve">650000000120011310907015100000000000006101101 </t>
  </si>
  <si>
    <t>07.015.1</t>
  </si>
  <si>
    <t>Осуществление стабилизации, реставрации и консервации библиотечного фонда, включая книжные памятники</t>
  </si>
  <si>
    <t xml:space="preserve">650000000120011310911Д71100000000000004101101 </t>
  </si>
  <si>
    <t>11.Д71.1</t>
  </si>
  <si>
    <t>Оценка качества образования</t>
  </si>
  <si>
    <t xml:space="preserve">650000000120011310907063000900200000006103101 </t>
  </si>
  <si>
    <t>Показ (организация показа) концертов и концертных программ</t>
  </si>
  <si>
    <t>С учетом всех форм</t>
  </si>
  <si>
    <t>На выезде</t>
  </si>
  <si>
    <t xml:space="preserve">650000000120011310907063000900100000008103101 </t>
  </si>
  <si>
    <t>Стационар</t>
  </si>
  <si>
    <t xml:space="preserve">650000000120011310907063000900300000004103101 </t>
  </si>
  <si>
    <t>На гастролях</t>
  </si>
  <si>
    <t>Показ (организация показа) спектаклей (театральных постановок)</t>
  </si>
  <si>
    <t xml:space="preserve">650000000120011310907062000600100003009101101 </t>
  </si>
  <si>
    <t xml:space="preserve">650000000120011310907062000600200003007101101 </t>
  </si>
  <si>
    <t>650000000120011310907053000000000001000100101</t>
  </si>
  <si>
    <t>07.053.0</t>
  </si>
  <si>
    <t>Показ кинофильмов</t>
  </si>
  <si>
    <t>На закрытой площадке</t>
  </si>
  <si>
    <t xml:space="preserve">650000000120011310911Д07000000000000005100101 </t>
  </si>
  <si>
    <t>11.Д07.0</t>
  </si>
  <si>
    <t>Предоставление питания</t>
  </si>
  <si>
    <t xml:space="preserve">650000000120011310907054000000000000000101101 </t>
  </si>
  <si>
    <t>07.054.0</t>
  </si>
  <si>
    <t>Прокат кино и видеофильмов</t>
  </si>
  <si>
    <t xml:space="preserve">650000000120011310907016000000000002005103101 </t>
  </si>
  <si>
    <t>07.016.0</t>
  </si>
  <si>
    <t>Публичный показ музейных предметов, музейных коллекций</t>
  </si>
  <si>
    <t xml:space="preserve">650000000120011310907066000000000001005100101 </t>
  </si>
  <si>
    <t xml:space="preserve">650000000120011310907016000000000001006103101 </t>
  </si>
  <si>
    <t xml:space="preserve">650000000120011310907016000000000003004103101 </t>
  </si>
  <si>
    <t xml:space="preserve">650000000120011310907066000000000002004100101 </t>
  </si>
  <si>
    <t xml:space="preserve">650000000120011310907065100000000000005100102 </t>
  </si>
  <si>
    <t>07.065.1</t>
  </si>
  <si>
    <t>Работа по хранению, изучению, популяризации и обеспечению сохранности коллекции фильмофонда</t>
  </si>
  <si>
    <t xml:space="preserve">650000000120011310911Д44000600201001007100101 </t>
  </si>
  <si>
    <t>11.Д44.0</t>
  </si>
  <si>
    <t>Реализация дополнительных предпрофессиональных программ в области искусств</t>
  </si>
  <si>
    <t>Хоровое пение</t>
  </si>
  <si>
    <t>Очная</t>
  </si>
  <si>
    <t xml:space="preserve">650000000120011310911Д44000700201001006100101 </t>
  </si>
  <si>
    <t>Музыкальный фольклор</t>
  </si>
  <si>
    <t>650000000120011310911Д44000400201001009100101</t>
  </si>
  <si>
    <t>Народные инструменты</t>
  </si>
  <si>
    <t xml:space="preserve">650000000120011310911Д44001100201001000100101 </t>
  </si>
  <si>
    <t>Хореографическое творчество</t>
  </si>
  <si>
    <t xml:space="preserve">650000000120011310911Д44000300201001000100101 </t>
  </si>
  <si>
    <t>Духовые и ударные инструменты</t>
  </si>
  <si>
    <t xml:space="preserve">650000000120011310911Д44000200201001001100101 </t>
  </si>
  <si>
    <t>Струнные инструменты</t>
  </si>
  <si>
    <t xml:space="preserve">650000000120011310911Д44000100201001002100101 </t>
  </si>
  <si>
    <t>Фортепиано</t>
  </si>
  <si>
    <t xml:space="preserve">650000000120011310911Д44001300201001008100101 </t>
  </si>
  <si>
    <t>Искусство театра</t>
  </si>
  <si>
    <t xml:space="preserve">650000000120011310911Д56025001000317009100101 </t>
  </si>
  <si>
    <t>11.Д56.0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</si>
  <si>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</si>
  <si>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51.00.00 Культуроведение и социокультурные проекты</t>
  </si>
  <si>
    <t xml:space="preserve">650000000120011310911Д56025001000301007100101 </t>
  </si>
  <si>
    <t>Заочная</t>
  </si>
  <si>
    <t>53.00.00 Музыкальное искусство</t>
  </si>
  <si>
    <t xml:space="preserve">650000000120011310911Д56027001000301003100102 </t>
  </si>
  <si>
    <t>54.00.00 Изобразительное и прикладные виды искусств</t>
  </si>
  <si>
    <t xml:space="preserve">650000000120011310911Д56026001000301005100102 </t>
  </si>
  <si>
    <t xml:space="preserve">650000000120011310911Д56025401000301003100101 </t>
  </si>
  <si>
    <t>52.00.00 Сценические искусства и литературное творчество</t>
  </si>
  <si>
    <t xml:space="preserve">650000000120011310911787000201000101001101101 </t>
  </si>
  <si>
    <t>11.787.0</t>
  </si>
  <si>
    <t>Реализация основных общеобразовательных программ начального общего образования</t>
  </si>
  <si>
    <t xml:space="preserve">650000000120011310911Д06000101000001003102102 </t>
  </si>
  <si>
    <t>11.Д06.0</t>
  </si>
  <si>
    <t>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 "52.00.00 СЦЕНИЧЕСКИЕ ИСКУССТВА И ЛИТЕРАТУРНОЕ ТВОРЧЕСТВО"</t>
  </si>
  <si>
    <t>52.02.01 Искусство балета</t>
  </si>
  <si>
    <t>650000000120011310911Д05000101000001004101104</t>
  </si>
  <si>
    <t>11.Д05.0</t>
  </si>
  <si>
    <t>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основного общего образования, по укрупненной группе направлений подготовки и специальностей (профессий) "53.00.00 МУЗЫКАЛЬНОЕ ИСКУССТВО"</t>
  </si>
  <si>
    <t>53.02.03 Инструментальное исполнительство (по видам инструментов)</t>
  </si>
  <si>
    <t>650000000120011310911Д05000201000001003101102</t>
  </si>
  <si>
    <t>53.02.06 Хоровое дирижирование</t>
  </si>
  <si>
    <t>650000000120011310911Д37000201000001005101102</t>
  </si>
  <si>
    <t>11.Д37.0</t>
  </si>
  <si>
    <t>Реализация основных профессиональных образовательных программ среднего профессионального образования в области искусств, интегрированные с образовательными программами среднего общего образования, по укрупненной группе направлений подготовки и специальностей (профессий) "53.00.00 МУЗЫКАЛЬНОЕ ИСКУССТВО"</t>
  </si>
  <si>
    <t>650000000120011310911Д37000101000001006101102</t>
  </si>
  <si>
    <t xml:space="preserve">650000000120011310911Г41001000100000000101101 </t>
  </si>
  <si>
    <t>11.Г41.0</t>
  </si>
  <si>
    <t>Содержание детей</t>
  </si>
  <si>
    <t xml:space="preserve">650000000120011310907005100900000000009100101 </t>
  </si>
  <si>
    <t>07.005.1</t>
  </si>
  <si>
    <t>Создание концертов и концертных программ</t>
  </si>
  <si>
    <t xml:space="preserve">650000000120011310907004100600000001002100101 </t>
  </si>
  <si>
    <t>07.004.1</t>
  </si>
  <si>
    <t>Создание спектаклей</t>
  </si>
  <si>
    <t xml:space="preserve">650000000120011310907004100600000002001100101 </t>
  </si>
  <si>
    <t xml:space="preserve">650000000120011310907052000000000003009100101 </t>
  </si>
  <si>
    <t>Создание экспозиций (выставок) музеев, организация выездных выставок</t>
  </si>
  <si>
    <t xml:space="preserve">650000000120011310907051000000000003000100101 </t>
  </si>
  <si>
    <t xml:space="preserve">650000000120011310907047100000000002006101101 </t>
  </si>
  <si>
    <t>07.047.1</t>
  </si>
  <si>
    <t xml:space="preserve">650000000120011310907047100000000001007101101 </t>
  </si>
  <si>
    <t xml:space="preserve">650000000120011310907017100000000000004102101 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</si>
  <si>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</si>
  <si>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</si>
  <si>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 xml:space="preserve">650000000120011310907013100000000000008104101 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</si>
  <si>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</si>
  <si>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</si>
  <si>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07.066.0</t>
  </si>
  <si>
    <t>07.001.0</t>
  </si>
  <si>
    <t>07.022.0</t>
  </si>
  <si>
    <t>07.036.1</t>
  </si>
  <si>
    <t>07.037.1</t>
  </si>
  <si>
    <t>07.056.1</t>
  </si>
  <si>
    <t>Платность/
Бесплатность</t>
  </si>
  <si>
    <t>Платная</t>
  </si>
  <si>
    <t>Бесплатная</t>
  </si>
  <si>
    <t>Балет</t>
  </si>
  <si>
    <t>Драма</t>
  </si>
  <si>
    <t>Музыкальная комедия</t>
  </si>
  <si>
    <t>большая форма (многонаселенная пьеса, из двух и более актов)</t>
  </si>
  <si>
    <t>малая форма (камерный спектакль)</t>
  </si>
  <si>
    <t>Концерт оркестра (большие составы)</t>
  </si>
  <si>
    <t>Концерт танцевально-хореографического коллектива</t>
  </si>
  <si>
    <t>Совместный концерт оркестра и хора (опера в концертном исполнении)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</si>
  <si>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</si>
  <si>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07.002.0</t>
  </si>
  <si>
    <t>налоги</t>
  </si>
  <si>
    <t xml:space="preserve">Наименование учреждения </t>
  </si>
  <si>
    <t>Наименование услуги/работы</t>
  </si>
  <si>
    <t>Объем (Vi)</t>
  </si>
  <si>
    <t>Ст-ть ед (Ni),
руб.</t>
  </si>
  <si>
    <t>Все расходы на услугу/работу,
руб.</t>
  </si>
  <si>
    <t>2=3/1
2=4+5</t>
  </si>
  <si>
    <t>Итого затраты на услуги/работы</t>
  </si>
  <si>
    <t>ИТОГО СУММА СУБСИДИИ на фин обеспечение госзадания (затраты на услуги/работы + налоги с учетом КПД)</t>
  </si>
  <si>
    <t>В соответствии с доведенными ЛБО на 2019 год</t>
  </si>
  <si>
    <r>
      <t xml:space="preserve">   </t>
    </r>
    <r>
      <rPr>
        <sz val="10"/>
        <color rgb="FFFF0000"/>
        <rFont val="Arial"/>
        <family val="2"/>
        <charset val="204"/>
      </rPr>
      <t>*1  В затраты, непосредственно связанные с оказанием государственной услуги, включаются затраты на:</t>
    </r>
    <r>
      <rPr>
        <sz val="10"/>
        <rFont val="Arial"/>
        <family val="2"/>
      </rPr>
      <t xml:space="preserve">
(в ред. Постановления Правительства Свердловской области от 17.10.2018 N 689-ПП)
1) оплату труда, в том числе начисления на выплаты по оплате труда работников, непосредственно связанных с оказанием государственной услуги, включая страховые взносы в Пенсионный фонд Российской Федерации, Фонд социального страхования Российской Федерации и Федеральный фонд обязательного медицинского страхования, страховые взносы на обязательное социальное страхование от несчастных случаев на производстве и профессиональных заболеваний в соответствии с трудовым законодательством Российской Федерации и иными нормативными правовыми актами, содержащими нормы трудового права (далее - начисления на выплаты по оплате труда);
2) приобретение материальных запасов, особо ценного движимого имущества стоимостью, не превышающей 200 тыс. рублей, и движимого имущества (основных средств и нематериальных активов), не отнесенного к особо ценному движимому имуществу и используемого в процессе оказания государственной услуги с учетом срока его полезного использования, а также затраты на арендные платежи;
3) иные затраты, непосредственно связанные с оказанием государственной услуги.</t>
    </r>
  </si>
  <si>
    <r>
      <t xml:space="preserve">    </t>
    </r>
    <r>
      <rPr>
        <sz val="10"/>
        <color rgb="FFFF0000"/>
        <rFont val="Arial"/>
        <family val="2"/>
        <charset val="204"/>
      </rPr>
      <t xml:space="preserve"> *2  В затраты на общехозяйственные нужды на оказание государственной услуги включаются затраты на</t>
    </r>
    <r>
      <rPr>
        <sz val="10"/>
        <rFont val="Arial"/>
        <family val="2"/>
      </rPr>
      <t>:
(в ред. Постановления Правительства Свердловской области от 17.10.2018 N 689-ПП)
1) коммунальные услуги;
2) содержание объектов недвижимого имущества, включая затраты на разработку проектной документации для выполнения работ по капитальному ремонту, проведение государственной экспертизы проектной документации в случае, если государственная экспертиза является обязательной, и проведение капитального ремонта недвижимого имущества, закрепленного за учреждениями на праве оперативного управления, при условии, что размер расходов на эти цели не превышает 500 тыс. рублей, а также затраты на аренду указанного имущества;
3) содержание объектов особо ценного движимого имущества, а также затраты на аренду указанного имущества, за исключением затрат на аренду, указанных в подпункте 2 пункта 19 настоящего Порядка;
4) приобретение услуг связи;
5) приобретение транспортных услуг;
6) оплату труда с начислениями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
7) прочие общехозяйственные нужды.</t>
    </r>
  </si>
  <si>
    <r>
      <t xml:space="preserve">Затраты, непосредственно связанные с оказанием услуги/выполнением работы, руб.
(Зпрямi) </t>
    </r>
    <r>
      <rPr>
        <sz val="9"/>
        <color rgb="FFFF0000"/>
        <rFont val="Arial"/>
        <family val="2"/>
        <charset val="204"/>
      </rPr>
      <t>*1</t>
    </r>
  </si>
  <si>
    <r>
      <t xml:space="preserve">Затраты на общехозяйственные нужды на оказание услуги/выполнение работы
(Зхозi)  </t>
    </r>
    <r>
      <rPr>
        <sz val="10"/>
        <color rgb="FFFF0000"/>
        <rFont val="Arial"/>
        <family val="2"/>
        <charset val="204"/>
      </rPr>
      <t>*2</t>
    </r>
  </si>
  <si>
    <t>*1 и *2 - См. сноски</t>
  </si>
  <si>
    <t>2=3/1
2 &lt;= 4+5</t>
  </si>
  <si>
    <r>
      <t xml:space="preserve">Cумма затрат на </t>
    </r>
    <r>
      <rPr>
        <sz val="10"/>
        <color rgb="FFFF0000"/>
        <rFont val="Arial"/>
        <family val="2"/>
        <charset val="204"/>
      </rPr>
      <t xml:space="preserve">оплату труда с начислениями </t>
    </r>
    <r>
      <rPr>
        <sz val="10"/>
        <rFont val="Arial"/>
        <family val="2"/>
      </rPr>
      <t xml:space="preserve">на выплаты по оплате труда работников, </t>
    </r>
    <r>
      <rPr>
        <sz val="10"/>
        <color rgb="FFFF0000"/>
        <rFont val="Arial"/>
        <family val="2"/>
        <charset val="204"/>
      </rPr>
      <t>непосредственно связанных</t>
    </r>
    <r>
      <rPr>
        <sz val="10"/>
        <rFont val="Arial"/>
        <family val="2"/>
      </rPr>
      <t xml:space="preserve"> с оказанием государственной услуги, </t>
    </r>
    <r>
      <rPr>
        <sz val="10"/>
        <color rgb="FFFF0000"/>
        <rFont val="Arial"/>
        <family val="2"/>
        <charset val="204"/>
      </rPr>
      <t>включая административно-управленческий персонал</t>
    </r>
  </si>
  <si>
    <r>
      <t xml:space="preserve"> Сумма затрат на </t>
    </r>
    <r>
      <rPr>
        <sz val="10"/>
        <color rgb="FFFF0000"/>
        <rFont val="Arial"/>
        <family val="2"/>
        <charset val="204"/>
      </rPr>
      <t>коммунальные услуги и содержание недвижимого имущества</t>
    </r>
    <r>
      <rPr>
        <sz val="10"/>
        <rFont val="Arial"/>
        <family val="2"/>
      </rPr>
      <t xml:space="preserve">, </t>
    </r>
    <r>
      <rPr>
        <sz val="10"/>
        <color theme="1"/>
        <rFont val="Arial"/>
        <family val="2"/>
        <charset val="204"/>
      </rPr>
      <t xml:space="preserve">необходимого для выполнения государственного задания </t>
    </r>
  </si>
  <si>
    <r>
      <t>Затраты на уплату</t>
    </r>
    <r>
      <rPr>
        <b/>
        <sz val="10"/>
        <rFont val="Arial"/>
        <family val="2"/>
        <charset val="204"/>
      </rPr>
      <t xml:space="preserve"> налогов</t>
    </r>
    <r>
      <rPr>
        <sz val="10"/>
        <rFont val="Arial"/>
        <family val="2"/>
        <charset val="204"/>
      </rPr>
      <t>, в качестве объекта налогообложения по которым признается имущество учреждения</t>
    </r>
  </si>
  <si>
    <r>
      <t xml:space="preserve">Затраты на уплату </t>
    </r>
    <r>
      <rPr>
        <b/>
        <sz val="10"/>
        <rFont val="Arial"/>
        <family val="2"/>
        <charset val="204"/>
      </rPr>
      <t>налогов</t>
    </r>
    <r>
      <rPr>
        <sz val="10"/>
        <rFont val="Arial"/>
        <family val="2"/>
        <charset val="204"/>
      </rPr>
      <t>, в качестве объекта налогообложения по которым признается имущество учреждения</t>
    </r>
  </si>
  <si>
    <t>11.Д49.0</t>
  </si>
  <si>
    <t>Реализация дополнительных общеразвивающих программ</t>
  </si>
  <si>
    <t>Не указано</t>
  </si>
  <si>
    <t>декоративно-прикладное творчество</t>
  </si>
  <si>
    <t>Живопись</t>
  </si>
  <si>
    <t>Содержание 3</t>
  </si>
  <si>
    <t>художественной</t>
  </si>
  <si>
    <t>ДПТ</t>
  </si>
  <si>
    <t>Выполняется получение данных. Подождите несколько секунд, а затем еще раз попробуйте вырезать или скопировать.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</si>
</sst>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  <numFmt numFmtId="166" formatCode="0.00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64" fontId="0" fillId="0" borderId="1" xfId="0" applyNumberFormat="1" applyFont="1" applyFill="1" applyBorder="1">
      <alignment vertical="center"/>
    </xf>
    <xf numFmtId="49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2" fontId="0" fillId="0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>
      <alignment vertical="center"/>
    </xf>
    <xf numFmtId="1" fontId="0" fillId="3" borderId="1" xfId="0" applyNumberFormat="1" applyFont="1" applyFill="1" applyBorder="1">
      <alignment vertical="center"/>
    </xf>
    <xf numFmtId="0" fontId="0" fillId="4" borderId="1" xfId="0" applyFont="1" applyFill="1" applyBorder="1">
      <alignment vertical="center"/>
    </xf>
    <xf numFmtId="164" fontId="0" fillId="4" borderId="1" xfId="0" applyNumberFormat="1" applyFont="1" applyFill="1" applyBorder="1">
      <alignment vertical="center"/>
    </xf>
    <xf numFmtId="166" fontId="0" fillId="0" borderId="1" xfId="0" applyNumberFormat="1" applyFont="1" applyFill="1" applyBorder="1">
      <alignment vertical="center"/>
    </xf>
    <xf numFmtId="164" fontId="0" fillId="0" borderId="0" xfId="0" applyNumberFormat="1" applyFont="1" applyFill="1">
      <alignment vertical="center"/>
    </xf>
    <xf numFmtId="49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65" fontId="0" fillId="0" borderId="1" xfId="0" applyNumberFormat="1" applyFont="1" applyFill="1" applyBorder="1">
      <alignment vertical="center"/>
    </xf>
    <xf numFmtId="0" fontId="0" fillId="0" borderId="1" xfId="0" applyNumberFormat="1" applyFont="1" applyFill="1" applyBorder="1">
      <alignment vertical="center"/>
    </xf>
    <xf numFmtId="43" fontId="0" fillId="0" borderId="1" xfId="0" applyNumberFormat="1" applyFont="1" applyFill="1" applyBorder="1">
      <alignment vertical="center"/>
    </xf>
    <xf numFmtId="164" fontId="2" fillId="0" borderId="1" xfId="1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>
      <alignment vertical="center"/>
    </xf>
    <xf numFmtId="164" fontId="3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" fontId="0" fillId="4" borderId="1" xfId="0" applyNumberFormat="1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0" fillId="5" borderId="0" xfId="0" applyFill="1">
      <alignment vertical="center"/>
    </xf>
    <xf numFmtId="164" fontId="0" fillId="5" borderId="1" xfId="0" applyNumberFormat="1" applyFont="1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43" fontId="0" fillId="4" borderId="1" xfId="0" applyNumberFormat="1" applyFont="1" applyFill="1" applyBorder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7" xfId="0" applyNumberFormat="1" applyFont="1" applyFill="1" applyBorder="1">
      <alignment vertical="center"/>
    </xf>
    <xf numFmtId="0" fontId="0" fillId="0" borderId="7" xfId="0" applyFont="1" applyFill="1" applyBorder="1">
      <alignment vertical="center"/>
    </xf>
    <xf numFmtId="49" fontId="0" fillId="0" borderId="7" xfId="0" applyNumberFormat="1" applyFont="1" applyFill="1" applyBorder="1">
      <alignment vertical="center"/>
    </xf>
    <xf numFmtId="1" fontId="0" fillId="0" borderId="8" xfId="0" applyNumberFormat="1" applyFont="1" applyFill="1" applyBorder="1">
      <alignment vertical="center"/>
    </xf>
    <xf numFmtId="0" fontId="0" fillId="0" borderId="8" xfId="0" applyFont="1" applyFill="1" applyBorder="1">
      <alignment vertical="center"/>
    </xf>
    <xf numFmtId="49" fontId="0" fillId="0" borderId="8" xfId="0" applyNumberFormat="1" applyFont="1" applyFill="1" applyBorder="1">
      <alignment vertical="center"/>
    </xf>
    <xf numFmtId="0" fontId="0" fillId="0" borderId="1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71"/>
  <sheetViews>
    <sheetView view="pageBreakPreview" topLeftCell="D1" zoomScaleNormal="100" zoomScaleSheetLayoutView="100" workbookViewId="0">
      <pane xSplit="3" ySplit="1" topLeftCell="M86" activePane="bottomRight" state="frozen"/>
      <selection activeCell="E1" sqref="E1"/>
      <selection pane="topRight" activeCell="F1" sqref="F1"/>
      <selection pane="bottomLeft" activeCell="E2" sqref="E2"/>
      <selection pane="bottomRight" activeCell="R101" sqref="R101"/>
    </sheetView>
  </sheetViews>
  <sheetFormatPr defaultRowHeight="12.75" customHeight="1" x14ac:dyDescent="0.2"/>
  <cols>
    <col min="1" max="1" width="12.7109375" style="3" hidden="1" customWidth="1"/>
    <col min="2" max="2" width="49.42578125" style="3" hidden="1" customWidth="1"/>
    <col min="3" max="3" width="10.7109375" style="3" hidden="1" customWidth="1"/>
    <col min="4" max="4" width="7.28515625" style="3" customWidth="1"/>
    <col min="5" max="5" width="11" style="3" customWidth="1"/>
    <col min="6" max="6" width="95.42578125" style="3" customWidth="1"/>
    <col min="7" max="7" width="15.85546875" style="3" customWidth="1"/>
    <col min="8" max="8" width="34.28515625" style="3" customWidth="1"/>
    <col min="9" max="9" width="15.140625" style="3" customWidth="1"/>
    <col min="10" max="10" width="18.7109375" style="3" customWidth="1"/>
    <col min="11" max="11" width="28.28515625" style="3" customWidth="1"/>
    <col min="12" max="12" width="19.28515625" hidden="1" customWidth="1"/>
    <col min="13" max="13" width="10.28515625" style="3" customWidth="1"/>
    <col min="14" max="14" width="15.7109375" style="5" customWidth="1"/>
    <col min="15" max="15" width="18.42578125" style="5" customWidth="1"/>
    <col min="16" max="18" width="20.140625" style="5" customWidth="1"/>
    <col min="19" max="19" width="20.140625" style="3" customWidth="1"/>
    <col min="20" max="16384" width="9.140625" style="3"/>
  </cols>
  <sheetData>
    <row r="1" spans="1:124" ht="38.25" x14ac:dyDescent="0.2">
      <c r="A1" s="1" t="s">
        <v>0</v>
      </c>
      <c r="B1" s="1" t="s">
        <v>1</v>
      </c>
      <c r="C1" s="1"/>
      <c r="D1" s="1"/>
      <c r="E1" s="1" t="s">
        <v>2</v>
      </c>
      <c r="F1" s="40" t="s">
        <v>192</v>
      </c>
      <c r="G1" s="1" t="s">
        <v>177</v>
      </c>
      <c r="H1" s="1" t="s">
        <v>3</v>
      </c>
      <c r="I1" s="1" t="s">
        <v>4</v>
      </c>
      <c r="J1" s="1" t="s">
        <v>215</v>
      </c>
      <c r="K1" s="1" t="s">
        <v>5</v>
      </c>
      <c r="L1" s="2" t="s">
        <v>6</v>
      </c>
      <c r="M1" s="1" t="s">
        <v>7</v>
      </c>
      <c r="N1" s="49" t="s">
        <v>191</v>
      </c>
      <c r="O1" s="50"/>
      <c r="P1" s="50"/>
      <c r="Q1" s="50"/>
      <c r="R1" s="51"/>
    </row>
    <row r="2" spans="1:1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33">
        <v>1</v>
      </c>
      <c r="O2" s="38">
        <v>2</v>
      </c>
      <c r="P2" s="33">
        <v>3</v>
      </c>
      <c r="Q2" s="39">
        <v>4</v>
      </c>
      <c r="R2" s="39">
        <v>5</v>
      </c>
    </row>
    <row r="3" spans="1:124" ht="25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33"/>
      <c r="O3" s="25" t="s">
        <v>196</v>
      </c>
      <c r="P3" s="33"/>
      <c r="Q3" s="25"/>
      <c r="R3" s="25"/>
    </row>
    <row r="4" spans="1:124" ht="96" customHeight="1" x14ac:dyDescent="0.2">
      <c r="A4" s="1"/>
      <c r="B4" s="1"/>
      <c r="C4" s="1"/>
      <c r="D4" s="12"/>
      <c r="E4" s="1"/>
      <c r="F4" s="1"/>
      <c r="G4" s="1"/>
      <c r="H4" s="1"/>
      <c r="I4" s="1"/>
      <c r="J4" s="1"/>
      <c r="K4" s="1"/>
      <c r="L4" s="2"/>
      <c r="M4" s="1"/>
      <c r="N4" s="33" t="s">
        <v>193</v>
      </c>
      <c r="O4" s="25" t="s">
        <v>194</v>
      </c>
      <c r="P4" s="25" t="s">
        <v>195</v>
      </c>
      <c r="Q4" s="25" t="s">
        <v>202</v>
      </c>
      <c r="R4" s="25" t="s">
        <v>203</v>
      </c>
      <c r="S4" s="44" t="s">
        <v>204</v>
      </c>
    </row>
    <row r="5" spans="1:124" ht="12.75" customHeight="1" x14ac:dyDescent="0.2">
      <c r="A5" s="4" t="s">
        <v>8</v>
      </c>
      <c r="B5" s="4" t="s">
        <v>9</v>
      </c>
      <c r="C5" s="4"/>
      <c r="D5" s="13">
        <v>1</v>
      </c>
      <c r="E5" s="4" t="s">
        <v>172</v>
      </c>
      <c r="F5" s="4" t="s">
        <v>78</v>
      </c>
      <c r="G5" s="4" t="s">
        <v>178</v>
      </c>
      <c r="H5" s="4" t="s">
        <v>180</v>
      </c>
      <c r="I5" s="4" t="s">
        <v>73</v>
      </c>
      <c r="J5" s="4"/>
      <c r="K5" s="4" t="s">
        <v>72</v>
      </c>
      <c r="L5" s="7"/>
      <c r="M5" s="4" t="s">
        <v>17</v>
      </c>
      <c r="O5" s="21"/>
      <c r="P5" s="6"/>
      <c r="Q5" s="6"/>
      <c r="R5" s="6"/>
    </row>
    <row r="6" spans="1:124" s="8" customFormat="1" ht="12.75" hidden="1" customHeight="1" x14ac:dyDescent="0.2">
      <c r="A6" s="4" t="s">
        <v>8</v>
      </c>
      <c r="B6" s="4" t="s">
        <v>13</v>
      </c>
      <c r="C6" s="4"/>
      <c r="D6" s="13">
        <f>D5+1</f>
        <v>2</v>
      </c>
      <c r="E6" s="4" t="s">
        <v>172</v>
      </c>
      <c r="F6" s="4" t="s">
        <v>78</v>
      </c>
      <c r="G6" s="4" t="s">
        <v>178</v>
      </c>
      <c r="H6" s="4" t="s">
        <v>180</v>
      </c>
      <c r="I6" s="4" t="s">
        <v>77</v>
      </c>
      <c r="J6" s="4"/>
      <c r="K6" s="4" t="s">
        <v>72</v>
      </c>
      <c r="L6" s="7"/>
      <c r="M6" s="4" t="s">
        <v>17</v>
      </c>
      <c r="N6" s="5"/>
      <c r="O6" s="5"/>
      <c r="P6" s="6"/>
      <c r="Q6" s="6"/>
      <c r="R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</row>
    <row r="7" spans="1:124" ht="12.75" customHeight="1" x14ac:dyDescent="0.2">
      <c r="A7" s="4" t="s">
        <v>18</v>
      </c>
      <c r="B7" s="4" t="s">
        <v>19</v>
      </c>
      <c r="C7" s="4"/>
      <c r="D7" s="13">
        <f t="shared" ref="D7:D17" si="0">D6+1</f>
        <v>3</v>
      </c>
      <c r="E7" s="4" t="s">
        <v>172</v>
      </c>
      <c r="F7" s="4" t="s">
        <v>78</v>
      </c>
      <c r="G7" s="4" t="s">
        <v>178</v>
      </c>
      <c r="H7" s="4" t="s">
        <v>181</v>
      </c>
      <c r="I7" s="4" t="s">
        <v>77</v>
      </c>
      <c r="J7" s="4"/>
      <c r="K7" s="4" t="s">
        <v>72</v>
      </c>
      <c r="L7" s="7"/>
      <c r="M7" s="4" t="s">
        <v>17</v>
      </c>
      <c r="O7" s="17"/>
      <c r="P7" s="6"/>
      <c r="Q7" s="6"/>
      <c r="R7" s="6"/>
    </row>
    <row r="8" spans="1:124" s="8" customFormat="1" ht="12.75" hidden="1" customHeight="1" x14ac:dyDescent="0.2">
      <c r="A8" s="4" t="s">
        <v>8</v>
      </c>
      <c r="B8" s="4" t="s">
        <v>21</v>
      </c>
      <c r="C8" s="4"/>
      <c r="D8" s="13">
        <f t="shared" si="0"/>
        <v>4</v>
      </c>
      <c r="E8" s="4" t="s">
        <v>172</v>
      </c>
      <c r="F8" s="4" t="s">
        <v>78</v>
      </c>
      <c r="G8" s="4" t="s">
        <v>178</v>
      </c>
      <c r="H8" s="4" t="s">
        <v>182</v>
      </c>
      <c r="I8" s="4" t="s">
        <v>73</v>
      </c>
      <c r="J8" s="4"/>
      <c r="K8" s="4" t="s">
        <v>72</v>
      </c>
      <c r="L8" s="7"/>
      <c r="M8" s="4" t="s">
        <v>17</v>
      </c>
      <c r="N8" s="5"/>
      <c r="O8" s="17"/>
      <c r="P8" s="6"/>
      <c r="Q8" s="6"/>
      <c r="R8" s="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2.75" customHeight="1" x14ac:dyDescent="0.2">
      <c r="A9" s="4" t="s">
        <v>8</v>
      </c>
      <c r="B9" s="4" t="s">
        <v>23</v>
      </c>
      <c r="C9" s="4"/>
      <c r="D9" s="13">
        <f t="shared" si="0"/>
        <v>5</v>
      </c>
      <c r="E9" s="4" t="s">
        <v>156</v>
      </c>
      <c r="F9" s="4" t="s">
        <v>157</v>
      </c>
      <c r="G9" s="4" t="s">
        <v>179</v>
      </c>
      <c r="H9" s="4" t="s">
        <v>180</v>
      </c>
      <c r="I9" s="4"/>
      <c r="J9" s="4"/>
      <c r="K9" s="4" t="s">
        <v>183</v>
      </c>
      <c r="L9" s="7"/>
      <c r="M9" s="4" t="s">
        <v>12</v>
      </c>
      <c r="O9" s="17"/>
      <c r="P9" s="6"/>
      <c r="Q9" s="6"/>
      <c r="R9" s="6"/>
    </row>
    <row r="10" spans="1:124" s="8" customFormat="1" ht="12.75" customHeight="1" x14ac:dyDescent="0.2">
      <c r="A10" s="4" t="s">
        <v>8</v>
      </c>
      <c r="B10" s="4" t="s">
        <v>26</v>
      </c>
      <c r="C10" s="4"/>
      <c r="D10" s="13">
        <f t="shared" si="0"/>
        <v>6</v>
      </c>
      <c r="E10" s="4" t="s">
        <v>156</v>
      </c>
      <c r="F10" s="4" t="s">
        <v>157</v>
      </c>
      <c r="G10" s="4" t="s">
        <v>179</v>
      </c>
      <c r="H10" s="4" t="s">
        <v>180</v>
      </c>
      <c r="I10" s="4"/>
      <c r="J10" s="4"/>
      <c r="K10" s="4" t="s">
        <v>184</v>
      </c>
      <c r="L10" s="7"/>
      <c r="M10" s="4" t="s">
        <v>12</v>
      </c>
      <c r="N10" s="5"/>
      <c r="O10" s="17"/>
      <c r="P10" s="6"/>
      <c r="Q10" s="6"/>
      <c r="R10" s="6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s="8" customFormat="1" ht="12.75" hidden="1" customHeight="1" x14ac:dyDescent="0.2">
      <c r="A11" s="4" t="s">
        <v>18</v>
      </c>
      <c r="B11" s="4" t="s">
        <v>29</v>
      </c>
      <c r="C11" s="4"/>
      <c r="D11" s="13">
        <f t="shared" si="0"/>
        <v>7</v>
      </c>
      <c r="E11" s="4" t="s">
        <v>156</v>
      </c>
      <c r="F11" s="4" t="s">
        <v>157</v>
      </c>
      <c r="G11" s="4" t="s">
        <v>179</v>
      </c>
      <c r="H11" s="4" t="s">
        <v>181</v>
      </c>
      <c r="I11" s="4"/>
      <c r="J11" s="4"/>
      <c r="K11" s="4" t="s">
        <v>183</v>
      </c>
      <c r="L11" s="7"/>
      <c r="M11" s="4" t="s">
        <v>12</v>
      </c>
      <c r="N11" s="5"/>
      <c r="O11" s="17"/>
      <c r="P11" s="6"/>
      <c r="Q11" s="6"/>
      <c r="R11" s="6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</row>
    <row r="12" spans="1:124" ht="12.75" customHeight="1" x14ac:dyDescent="0.2">
      <c r="A12" s="4" t="s">
        <v>8</v>
      </c>
      <c r="B12" s="4" t="s">
        <v>32</v>
      </c>
      <c r="C12" s="4"/>
      <c r="D12" s="13">
        <f t="shared" si="0"/>
        <v>8</v>
      </c>
      <c r="E12" s="4" t="s">
        <v>156</v>
      </c>
      <c r="F12" s="4" t="s">
        <v>157</v>
      </c>
      <c r="G12" s="4" t="s">
        <v>179</v>
      </c>
      <c r="H12" s="4" t="s">
        <v>181</v>
      </c>
      <c r="I12" s="4"/>
      <c r="J12" s="4"/>
      <c r="K12" s="4" t="s">
        <v>184</v>
      </c>
      <c r="L12" s="7"/>
      <c r="M12" s="4" t="s">
        <v>12</v>
      </c>
      <c r="O12" s="17"/>
      <c r="P12" s="6"/>
      <c r="Q12" s="6"/>
      <c r="R12" s="6"/>
    </row>
    <row r="13" spans="1:124" s="8" customFormat="1" ht="12.75" customHeight="1" x14ac:dyDescent="0.2">
      <c r="A13" s="4" t="s">
        <v>18</v>
      </c>
      <c r="B13" s="4" t="s">
        <v>36</v>
      </c>
      <c r="C13" s="4"/>
      <c r="D13" s="13">
        <f t="shared" si="0"/>
        <v>9</v>
      </c>
      <c r="E13" s="4" t="s">
        <v>156</v>
      </c>
      <c r="F13" s="4" t="s">
        <v>157</v>
      </c>
      <c r="G13" s="4" t="s">
        <v>179</v>
      </c>
      <c r="H13" s="4" t="s">
        <v>182</v>
      </c>
      <c r="I13" s="4"/>
      <c r="J13" s="4"/>
      <c r="K13" s="4" t="s">
        <v>183</v>
      </c>
      <c r="L13" s="7"/>
      <c r="M13" s="4" t="s">
        <v>12</v>
      </c>
      <c r="N13" s="5"/>
      <c r="O13" s="17"/>
      <c r="P13" s="6"/>
      <c r="Q13" s="6"/>
      <c r="R13" s="6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</row>
    <row r="14" spans="1:124" ht="12.75" hidden="1" customHeight="1" x14ac:dyDescent="0.2">
      <c r="A14" s="4" t="s">
        <v>8</v>
      </c>
      <c r="B14" s="4" t="s">
        <v>38</v>
      </c>
      <c r="C14" s="4"/>
      <c r="D14" s="13">
        <f t="shared" si="0"/>
        <v>10</v>
      </c>
      <c r="E14" s="4" t="s">
        <v>156</v>
      </c>
      <c r="F14" s="4" t="s">
        <v>157</v>
      </c>
      <c r="G14" s="4" t="s">
        <v>179</v>
      </c>
      <c r="H14" s="4" t="s">
        <v>182</v>
      </c>
      <c r="I14" s="4"/>
      <c r="J14" s="4"/>
      <c r="K14" s="4" t="s">
        <v>184</v>
      </c>
      <c r="L14" s="7"/>
      <c r="M14" s="4" t="s">
        <v>12</v>
      </c>
      <c r="O14" s="17"/>
      <c r="P14" s="6"/>
      <c r="Q14" s="6"/>
      <c r="R14" s="6"/>
    </row>
    <row r="15" spans="1:124" s="8" customFormat="1" ht="12.75" hidden="1" customHeight="1" x14ac:dyDescent="0.2">
      <c r="A15" s="4" t="s">
        <v>18</v>
      </c>
      <c r="B15" s="4" t="s">
        <v>41</v>
      </c>
      <c r="C15" s="4"/>
      <c r="D15" s="13">
        <f t="shared" si="0"/>
        <v>11</v>
      </c>
      <c r="E15" s="4" t="s">
        <v>156</v>
      </c>
      <c r="F15" s="4" t="s">
        <v>157</v>
      </c>
      <c r="G15" s="4" t="s">
        <v>179</v>
      </c>
      <c r="H15" s="4" t="s">
        <v>72</v>
      </c>
      <c r="I15" s="4"/>
      <c r="J15" s="4"/>
      <c r="K15" s="4" t="s">
        <v>183</v>
      </c>
      <c r="L15" s="7"/>
      <c r="M15" s="4" t="s">
        <v>12</v>
      </c>
      <c r="N15" s="5"/>
      <c r="O15" s="17"/>
      <c r="P15" s="6"/>
      <c r="Q15" s="6"/>
      <c r="R15" s="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spans="1:124" s="8" customFormat="1" ht="12.75" hidden="1" customHeight="1" x14ac:dyDescent="0.2">
      <c r="A16" s="4" t="s">
        <v>8</v>
      </c>
      <c r="B16" s="4" t="s">
        <v>42</v>
      </c>
      <c r="C16" s="4"/>
      <c r="D16" s="13">
        <f t="shared" si="0"/>
        <v>12</v>
      </c>
      <c r="E16" s="4" t="s">
        <v>156</v>
      </c>
      <c r="F16" s="4" t="s">
        <v>157</v>
      </c>
      <c r="G16" s="4" t="s">
        <v>179</v>
      </c>
      <c r="H16" s="4" t="s">
        <v>72</v>
      </c>
      <c r="I16" s="4"/>
      <c r="J16" s="4"/>
      <c r="K16" s="4" t="s">
        <v>184</v>
      </c>
      <c r="L16" s="7"/>
      <c r="M16" s="4" t="s">
        <v>12</v>
      </c>
      <c r="N16" s="5"/>
      <c r="O16" s="17"/>
      <c r="P16" s="6"/>
      <c r="Q16" s="6"/>
      <c r="R16" s="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</row>
    <row r="17" spans="1:124" s="8" customFormat="1" ht="12.75" hidden="1" customHeight="1" x14ac:dyDescent="0.2">
      <c r="A17" s="4" t="s">
        <v>8</v>
      </c>
      <c r="B17" s="4" t="s">
        <v>44</v>
      </c>
      <c r="C17" s="4"/>
      <c r="D17" s="13">
        <f t="shared" si="0"/>
        <v>13</v>
      </c>
      <c r="E17" s="4" t="s">
        <v>153</v>
      </c>
      <c r="F17" s="4" t="s">
        <v>154</v>
      </c>
      <c r="G17" s="4" t="s">
        <v>179</v>
      </c>
      <c r="H17" s="4" t="s">
        <v>185</v>
      </c>
      <c r="I17" s="4"/>
      <c r="J17" s="4"/>
      <c r="K17" s="4"/>
      <c r="L17" s="7"/>
      <c r="M17" s="4" t="s">
        <v>12</v>
      </c>
      <c r="N17" s="5"/>
      <c r="O17" s="17"/>
      <c r="P17" s="6"/>
      <c r="Q17" s="6"/>
      <c r="R17" s="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</row>
    <row r="18" spans="1:124" s="8" customFormat="1" ht="12.75" hidden="1" customHeight="1" x14ac:dyDescent="0.2">
      <c r="A18" s="4" t="s">
        <v>8</v>
      </c>
      <c r="B18" s="4" t="s">
        <v>46</v>
      </c>
      <c r="C18" s="4"/>
      <c r="D18" s="13">
        <v>14</v>
      </c>
      <c r="E18" s="4" t="s">
        <v>153</v>
      </c>
      <c r="F18" s="4" t="s">
        <v>154</v>
      </c>
      <c r="G18" s="4" t="s">
        <v>179</v>
      </c>
      <c r="H18" s="4" t="s">
        <v>186</v>
      </c>
      <c r="I18" s="4"/>
      <c r="J18" s="4"/>
      <c r="K18" s="4"/>
      <c r="L18" s="7"/>
      <c r="M18" s="4" t="s">
        <v>12</v>
      </c>
      <c r="N18" s="5"/>
      <c r="O18" s="17"/>
      <c r="P18" s="6"/>
      <c r="Q18" s="6"/>
      <c r="R18" s="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</row>
    <row r="19" spans="1:124" s="8" customFormat="1" ht="12.75" hidden="1" customHeight="1" x14ac:dyDescent="0.2">
      <c r="A19" s="4" t="s">
        <v>18</v>
      </c>
      <c r="B19" s="4" t="s">
        <v>48</v>
      </c>
      <c r="C19" s="4"/>
      <c r="D19" s="13">
        <f t="shared" ref="D19:D28" si="1">D18+1</f>
        <v>15</v>
      </c>
      <c r="E19" s="4" t="s">
        <v>153</v>
      </c>
      <c r="F19" s="4" t="s">
        <v>154</v>
      </c>
      <c r="G19" s="4" t="s">
        <v>179</v>
      </c>
      <c r="H19" s="4" t="s">
        <v>187</v>
      </c>
      <c r="I19" s="4"/>
      <c r="J19" s="4"/>
      <c r="K19" s="4"/>
      <c r="L19" s="7"/>
      <c r="M19" s="4" t="s">
        <v>12</v>
      </c>
      <c r="N19" s="5"/>
      <c r="O19" s="17"/>
      <c r="P19" s="6"/>
      <c r="Q19" s="6"/>
      <c r="R19" s="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</row>
    <row r="20" spans="1:124" s="8" customFormat="1" ht="12.75" customHeight="1" x14ac:dyDescent="0.2">
      <c r="A20" s="4" t="s">
        <v>8</v>
      </c>
      <c r="B20" s="4" t="s">
        <v>50</v>
      </c>
      <c r="C20" s="4"/>
      <c r="D20" s="13">
        <f>D19+1</f>
        <v>16</v>
      </c>
      <c r="E20" s="4" t="s">
        <v>153</v>
      </c>
      <c r="F20" s="4" t="s">
        <v>154</v>
      </c>
      <c r="G20" s="4" t="s">
        <v>179</v>
      </c>
      <c r="H20" s="4" t="s">
        <v>72</v>
      </c>
      <c r="I20" s="4"/>
      <c r="J20" s="4"/>
      <c r="K20" s="4"/>
      <c r="L20" s="7"/>
      <c r="M20" s="4" t="s">
        <v>12</v>
      </c>
      <c r="N20" s="5"/>
      <c r="O20" s="17"/>
      <c r="P20" s="6"/>
      <c r="Q20" s="6"/>
      <c r="R20" s="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</row>
    <row r="21" spans="1:124" ht="12.75" customHeight="1" x14ac:dyDescent="0.2">
      <c r="A21" s="4" t="s">
        <v>8</v>
      </c>
      <c r="B21" s="4" t="s">
        <v>53</v>
      </c>
      <c r="C21" s="4"/>
      <c r="D21" s="13">
        <f t="shared" si="1"/>
        <v>17</v>
      </c>
      <c r="E21" s="4" t="s">
        <v>54</v>
      </c>
      <c r="F21" s="4" t="s">
        <v>55</v>
      </c>
      <c r="G21" s="4" t="s">
        <v>179</v>
      </c>
      <c r="H21" s="4"/>
      <c r="I21" s="4"/>
      <c r="J21" s="4"/>
      <c r="K21" s="4"/>
      <c r="L21" s="7"/>
      <c r="M21" s="4" t="s">
        <v>12</v>
      </c>
      <c r="O21" s="17"/>
      <c r="P21" s="6"/>
      <c r="Q21" s="6"/>
      <c r="R21" s="6"/>
    </row>
    <row r="22" spans="1:124" s="8" customFormat="1" ht="12.75" customHeight="1" x14ac:dyDescent="0.2">
      <c r="A22" s="4" t="s">
        <v>8</v>
      </c>
      <c r="B22" s="4" t="s">
        <v>56</v>
      </c>
      <c r="C22" s="4"/>
      <c r="D22" s="13">
        <f t="shared" si="1"/>
        <v>18</v>
      </c>
      <c r="E22" s="4" t="s">
        <v>51</v>
      </c>
      <c r="F22" s="4" t="s">
        <v>52</v>
      </c>
      <c r="G22" s="4" t="s">
        <v>179</v>
      </c>
      <c r="H22" s="4"/>
      <c r="I22" s="4"/>
      <c r="J22" s="4"/>
      <c r="K22" s="4"/>
      <c r="L22" s="7"/>
      <c r="M22" s="4" t="s">
        <v>12</v>
      </c>
      <c r="N22" s="5"/>
      <c r="O22" s="17"/>
      <c r="P22" s="6"/>
      <c r="Q22" s="6"/>
      <c r="R22" s="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</row>
    <row r="23" spans="1:124" ht="12.75" customHeight="1" x14ac:dyDescent="0.2">
      <c r="A23" s="4" t="s">
        <v>8</v>
      </c>
      <c r="B23" s="4" t="s">
        <v>61</v>
      </c>
      <c r="C23" s="4"/>
      <c r="D23" s="13">
        <f t="shared" si="1"/>
        <v>19</v>
      </c>
      <c r="E23" s="4" t="s">
        <v>14</v>
      </c>
      <c r="F23" s="4" t="s">
        <v>15</v>
      </c>
      <c r="G23" s="4" t="s">
        <v>179</v>
      </c>
      <c r="H23" s="4"/>
      <c r="I23" s="4"/>
      <c r="J23" s="4"/>
      <c r="K23" s="4" t="s">
        <v>20</v>
      </c>
      <c r="L23" s="7"/>
      <c r="M23" s="4" t="s">
        <v>17</v>
      </c>
      <c r="O23" s="17"/>
      <c r="P23" s="6"/>
      <c r="Q23" s="6"/>
      <c r="R23" s="6"/>
    </row>
    <row r="24" spans="1:124" s="8" customFormat="1" ht="12.75" customHeight="1" x14ac:dyDescent="0.2">
      <c r="A24" s="4" t="s">
        <v>8</v>
      </c>
      <c r="B24" s="4" t="s">
        <v>64</v>
      </c>
      <c r="C24" s="4"/>
      <c r="D24" s="13">
        <f t="shared" si="1"/>
        <v>20</v>
      </c>
      <c r="E24" s="4" t="s">
        <v>14</v>
      </c>
      <c r="F24" s="4" t="s">
        <v>15</v>
      </c>
      <c r="G24" s="4" t="s">
        <v>179</v>
      </c>
      <c r="H24" s="4"/>
      <c r="I24" s="4"/>
      <c r="J24" s="4"/>
      <c r="K24" s="4" t="s">
        <v>22</v>
      </c>
      <c r="L24" s="7"/>
      <c r="M24" s="4" t="s">
        <v>17</v>
      </c>
      <c r="N24" s="5"/>
      <c r="O24" s="17"/>
      <c r="P24" s="6"/>
      <c r="Q24" s="6"/>
      <c r="R24" s="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</row>
    <row r="25" spans="1:124" ht="12.75" customHeight="1" x14ac:dyDescent="0.2">
      <c r="A25" s="4" t="s">
        <v>8</v>
      </c>
      <c r="B25" s="4" t="s">
        <v>67</v>
      </c>
      <c r="C25" s="4"/>
      <c r="D25" s="13">
        <f t="shared" si="1"/>
        <v>21</v>
      </c>
      <c r="E25" s="4" t="s">
        <v>14</v>
      </c>
      <c r="F25" s="4" t="s">
        <v>15</v>
      </c>
      <c r="G25" s="4" t="s">
        <v>179</v>
      </c>
      <c r="H25" s="4"/>
      <c r="I25" s="4"/>
      <c r="J25" s="4"/>
      <c r="K25" s="4" t="s">
        <v>16</v>
      </c>
      <c r="L25" s="7"/>
      <c r="M25" s="4" t="s">
        <v>17</v>
      </c>
      <c r="O25" s="17"/>
      <c r="P25" s="6"/>
      <c r="Q25" s="6"/>
      <c r="R25" s="6"/>
    </row>
    <row r="26" spans="1:124" s="8" customFormat="1" ht="12.75" customHeight="1" x14ac:dyDescent="0.2">
      <c r="A26" s="4" t="s">
        <v>8</v>
      </c>
      <c r="B26" s="4" t="s">
        <v>70</v>
      </c>
      <c r="C26" s="4"/>
      <c r="D26" s="13">
        <f t="shared" si="1"/>
        <v>22</v>
      </c>
      <c r="E26" s="4" t="s">
        <v>169</v>
      </c>
      <c r="F26" s="4" t="s">
        <v>170</v>
      </c>
      <c r="G26" s="4" t="s">
        <v>179</v>
      </c>
      <c r="H26" s="4"/>
      <c r="I26" s="4"/>
      <c r="J26" s="4"/>
      <c r="K26" s="4"/>
      <c r="L26" s="7"/>
      <c r="M26" s="4" t="s">
        <v>12</v>
      </c>
      <c r="N26" s="5"/>
      <c r="O26" s="17"/>
      <c r="P26" s="6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</row>
    <row r="27" spans="1:124" ht="12.75" customHeight="1" x14ac:dyDescent="0.2">
      <c r="A27" s="4" t="s">
        <v>8</v>
      </c>
      <c r="B27" s="4" t="s">
        <v>74</v>
      </c>
      <c r="C27" s="4"/>
      <c r="D27" s="13">
        <f t="shared" si="1"/>
        <v>23</v>
      </c>
      <c r="E27" s="4" t="s">
        <v>10</v>
      </c>
      <c r="F27" s="4" t="s">
        <v>11</v>
      </c>
      <c r="G27" s="4" t="s">
        <v>179</v>
      </c>
      <c r="H27" s="4"/>
      <c r="I27" s="4"/>
      <c r="J27" s="4"/>
      <c r="K27" s="4"/>
      <c r="L27" s="7"/>
      <c r="M27" s="4" t="s">
        <v>12</v>
      </c>
      <c r="O27" s="17"/>
      <c r="P27" s="6"/>
      <c r="Q27" s="6"/>
      <c r="R27" s="6"/>
    </row>
    <row r="28" spans="1:124" s="8" customFormat="1" ht="12.75" customHeight="1" x14ac:dyDescent="0.2">
      <c r="A28" s="4" t="s">
        <v>8</v>
      </c>
      <c r="B28" s="4" t="s">
        <v>76</v>
      </c>
      <c r="C28" s="4"/>
      <c r="D28" s="13">
        <f t="shared" si="1"/>
        <v>24</v>
      </c>
      <c r="E28" s="4" t="s">
        <v>65</v>
      </c>
      <c r="F28" s="4" t="s">
        <v>66</v>
      </c>
      <c r="G28" s="4" t="s">
        <v>179</v>
      </c>
      <c r="H28" s="4"/>
      <c r="I28" s="4"/>
      <c r="J28" s="4"/>
      <c r="K28" s="4"/>
      <c r="L28" s="7"/>
      <c r="M28" s="4" t="s">
        <v>12</v>
      </c>
      <c r="N28" s="5"/>
      <c r="O28" s="17"/>
      <c r="P28" s="6"/>
      <c r="Q28" s="6"/>
      <c r="R28" s="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</row>
    <row r="29" spans="1:124" s="8" customFormat="1" ht="12.75" customHeight="1" x14ac:dyDescent="0.2">
      <c r="A29" s="4" t="s">
        <v>8</v>
      </c>
      <c r="B29" s="4" t="s">
        <v>79</v>
      </c>
      <c r="C29" s="4"/>
      <c r="D29" s="13">
        <v>25</v>
      </c>
      <c r="E29" s="4" t="s">
        <v>92</v>
      </c>
      <c r="F29" s="4" t="s">
        <v>93</v>
      </c>
      <c r="G29" s="4" t="s">
        <v>178</v>
      </c>
      <c r="H29" s="4"/>
      <c r="I29" s="4"/>
      <c r="J29" s="4"/>
      <c r="K29" s="4" t="s">
        <v>20</v>
      </c>
      <c r="L29" s="7"/>
      <c r="M29" s="4" t="s">
        <v>17</v>
      </c>
      <c r="N29" s="5"/>
      <c r="O29" s="17"/>
      <c r="P29" s="6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</row>
    <row r="30" spans="1:124" s="8" customFormat="1" ht="12.75" customHeight="1" x14ac:dyDescent="0.2">
      <c r="A30" s="4" t="s">
        <v>8</v>
      </c>
      <c r="B30" s="4" t="s">
        <v>80</v>
      </c>
      <c r="C30" s="4"/>
      <c r="D30" s="13">
        <f t="shared" ref="D30:D35" si="2">D29+1</f>
        <v>26</v>
      </c>
      <c r="E30" s="4" t="s">
        <v>92</v>
      </c>
      <c r="F30" s="4" t="s">
        <v>93</v>
      </c>
      <c r="G30" s="4" t="s">
        <v>178</v>
      </c>
      <c r="H30" s="4"/>
      <c r="I30" s="4"/>
      <c r="J30" s="4"/>
      <c r="K30" s="4" t="s">
        <v>22</v>
      </c>
      <c r="L30" s="7"/>
      <c r="M30" s="4" t="s">
        <v>17</v>
      </c>
      <c r="N30" s="5"/>
      <c r="O30" s="17"/>
      <c r="P30" s="6"/>
      <c r="Q30" s="6"/>
      <c r="R30" s="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</row>
    <row r="31" spans="1:124" s="8" customFormat="1" ht="12.75" hidden="1" customHeight="1" x14ac:dyDescent="0.2">
      <c r="A31" s="4" t="s">
        <v>8</v>
      </c>
      <c r="B31" s="4" t="s">
        <v>81</v>
      </c>
      <c r="C31" s="4"/>
      <c r="D31" s="13">
        <f t="shared" si="2"/>
        <v>27</v>
      </c>
      <c r="E31" s="4" t="s">
        <v>92</v>
      </c>
      <c r="F31" s="4" t="s">
        <v>93</v>
      </c>
      <c r="G31" s="4" t="s">
        <v>178</v>
      </c>
      <c r="H31" s="4"/>
      <c r="I31" s="4"/>
      <c r="J31" s="4"/>
      <c r="K31" s="4" t="s">
        <v>16</v>
      </c>
      <c r="L31" s="7"/>
      <c r="M31" s="4" t="s">
        <v>17</v>
      </c>
      <c r="N31" s="5"/>
      <c r="O31" s="17"/>
      <c r="P31" s="6"/>
      <c r="Q31" s="6"/>
      <c r="R31" s="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</row>
    <row r="32" spans="1:124" s="8" customFormat="1" ht="12.75" customHeight="1" x14ac:dyDescent="0.2">
      <c r="A32" s="4" t="s">
        <v>8</v>
      </c>
      <c r="B32" s="4" t="s">
        <v>85</v>
      </c>
      <c r="C32" s="4"/>
      <c r="D32" s="13">
        <f t="shared" si="2"/>
        <v>28</v>
      </c>
      <c r="E32" s="4" t="s">
        <v>166</v>
      </c>
      <c r="F32" s="4" t="s">
        <v>167</v>
      </c>
      <c r="G32" s="4" t="s">
        <v>179</v>
      </c>
      <c r="H32" s="4"/>
      <c r="I32" s="4"/>
      <c r="J32" s="4"/>
      <c r="K32" s="4"/>
      <c r="L32" s="7"/>
      <c r="M32" s="4" t="s">
        <v>12</v>
      </c>
      <c r="N32" s="5"/>
      <c r="O32" s="17"/>
      <c r="P32" s="6"/>
      <c r="Q32" s="6"/>
      <c r="R32" s="6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</row>
    <row r="33" spans="1:124" s="8" customFormat="1" ht="13.5" customHeight="1" x14ac:dyDescent="0.2">
      <c r="A33" s="4" t="s">
        <v>8</v>
      </c>
      <c r="B33" s="4" t="s">
        <v>88</v>
      </c>
      <c r="C33" s="4"/>
      <c r="D33" s="13">
        <f t="shared" si="2"/>
        <v>29</v>
      </c>
      <c r="E33" s="4" t="s">
        <v>62</v>
      </c>
      <c r="F33" s="4" t="s">
        <v>63</v>
      </c>
      <c r="G33" s="4" t="s">
        <v>179</v>
      </c>
      <c r="H33" s="4"/>
      <c r="I33" s="4"/>
      <c r="J33" s="4"/>
      <c r="K33" s="4"/>
      <c r="L33" s="7"/>
      <c r="M33" s="4" t="s">
        <v>12</v>
      </c>
      <c r="N33" s="5"/>
      <c r="O33" s="17"/>
      <c r="P33" s="6"/>
      <c r="Q33" s="6"/>
      <c r="R33" s="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</row>
    <row r="34" spans="1:124" s="8" customFormat="1" ht="12.75" customHeight="1" x14ac:dyDescent="0.2">
      <c r="A34" s="4" t="s">
        <v>8</v>
      </c>
      <c r="B34" s="4" t="s">
        <v>91</v>
      </c>
      <c r="C34" s="4"/>
      <c r="D34" s="13">
        <f t="shared" si="2"/>
        <v>30</v>
      </c>
      <c r="E34" s="4" t="s">
        <v>24</v>
      </c>
      <c r="F34" s="4" t="s">
        <v>25</v>
      </c>
      <c r="G34" s="4" t="s">
        <v>179</v>
      </c>
      <c r="H34" s="4"/>
      <c r="I34" s="4"/>
      <c r="J34" s="4"/>
      <c r="K34" s="4"/>
      <c r="L34" s="7"/>
      <c r="M34" s="4" t="s">
        <v>12</v>
      </c>
      <c r="N34" s="5"/>
      <c r="O34" s="17"/>
      <c r="P34" s="6"/>
      <c r="Q34" s="6"/>
      <c r="R34" s="6"/>
      <c r="S34" s="18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</row>
    <row r="35" spans="1:124" s="8" customFormat="1" ht="12.75" customHeight="1" x14ac:dyDescent="0.2">
      <c r="A35" s="4" t="s">
        <v>8</v>
      </c>
      <c r="B35" s="4" t="s">
        <v>94</v>
      </c>
      <c r="C35" s="4"/>
      <c r="D35" s="13">
        <f t="shared" si="2"/>
        <v>31</v>
      </c>
      <c r="E35" s="4" t="s">
        <v>173</v>
      </c>
      <c r="F35" s="4" t="s">
        <v>83</v>
      </c>
      <c r="G35" s="4" t="s">
        <v>178</v>
      </c>
      <c r="H35" s="4"/>
      <c r="I35" s="4"/>
      <c r="J35" s="4"/>
      <c r="K35" s="4" t="s">
        <v>84</v>
      </c>
      <c r="L35" s="7"/>
      <c r="M35" s="4" t="s">
        <v>17</v>
      </c>
      <c r="N35" s="5"/>
      <c r="O35" s="17"/>
      <c r="P35" s="6"/>
      <c r="Q35" s="6"/>
      <c r="R35" s="6"/>
      <c r="S35" s="18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</row>
    <row r="36" spans="1:124" s="8" customFormat="1" ht="12.75" customHeight="1" x14ac:dyDescent="0.2">
      <c r="A36" s="4" t="s">
        <v>8</v>
      </c>
      <c r="B36" s="4" t="s">
        <v>95</v>
      </c>
      <c r="C36" s="4"/>
      <c r="D36" s="13">
        <v>32</v>
      </c>
      <c r="E36" s="4" t="s">
        <v>30</v>
      </c>
      <c r="F36" s="4" t="s">
        <v>31</v>
      </c>
      <c r="G36" s="4" t="s">
        <v>179</v>
      </c>
      <c r="H36" s="4"/>
      <c r="I36" s="4"/>
      <c r="J36" s="4"/>
      <c r="K36" s="4"/>
      <c r="L36" s="7"/>
      <c r="M36" s="4" t="s">
        <v>12</v>
      </c>
      <c r="N36" s="5"/>
      <c r="O36" s="17"/>
      <c r="P36" s="6"/>
      <c r="Q36" s="6"/>
      <c r="R36" s="6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</row>
    <row r="37" spans="1:124" s="8" customFormat="1" ht="12.75" hidden="1" customHeight="1" x14ac:dyDescent="0.2">
      <c r="A37" s="4" t="s">
        <v>8</v>
      </c>
      <c r="B37" s="4" t="s">
        <v>96</v>
      </c>
      <c r="C37" s="4"/>
      <c r="D37" s="13">
        <f t="shared" ref="D37:D38" si="3">D36+1</f>
        <v>33</v>
      </c>
      <c r="E37" s="4" t="s">
        <v>174</v>
      </c>
      <c r="F37" s="4" t="s">
        <v>15</v>
      </c>
      <c r="G37" s="4" t="s">
        <v>179</v>
      </c>
      <c r="H37" s="4"/>
      <c r="I37" s="4"/>
      <c r="J37" s="4"/>
      <c r="K37" s="4" t="s">
        <v>20</v>
      </c>
      <c r="L37" s="7"/>
      <c r="M37" s="4" t="s">
        <v>12</v>
      </c>
      <c r="N37" s="5"/>
      <c r="O37" s="17"/>
      <c r="P37" s="6"/>
      <c r="Q37" s="6"/>
      <c r="R37" s="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</row>
    <row r="38" spans="1:124" ht="12.75" hidden="1" customHeight="1" x14ac:dyDescent="0.2">
      <c r="A38" s="4" t="s">
        <v>8</v>
      </c>
      <c r="B38" s="4" t="s">
        <v>97</v>
      </c>
      <c r="C38" s="4"/>
      <c r="D38" s="13">
        <f t="shared" si="3"/>
        <v>34</v>
      </c>
      <c r="E38" s="4" t="s">
        <v>174</v>
      </c>
      <c r="F38" s="4" t="s">
        <v>15</v>
      </c>
      <c r="G38" s="4" t="s">
        <v>179</v>
      </c>
      <c r="H38" s="4"/>
      <c r="I38" s="4"/>
      <c r="J38" s="4"/>
      <c r="K38" s="4" t="s">
        <v>22</v>
      </c>
      <c r="L38" s="7"/>
      <c r="M38" s="4" t="s">
        <v>12</v>
      </c>
      <c r="O38" s="17"/>
      <c r="P38" s="6"/>
      <c r="Q38" s="6"/>
      <c r="R38" s="6"/>
    </row>
    <row r="39" spans="1:124" ht="12.75" hidden="1" customHeight="1" x14ac:dyDescent="0.2">
      <c r="A39" s="4" t="s">
        <v>8</v>
      </c>
      <c r="B39" s="4" t="s">
        <v>98</v>
      </c>
      <c r="C39" s="4"/>
      <c r="D39" s="13">
        <v>35</v>
      </c>
      <c r="E39" s="4" t="s">
        <v>174</v>
      </c>
      <c r="F39" s="4" t="s">
        <v>15</v>
      </c>
      <c r="G39" s="4" t="s">
        <v>179</v>
      </c>
      <c r="H39" s="4"/>
      <c r="I39" s="4"/>
      <c r="J39" s="4"/>
      <c r="K39" s="4" t="s">
        <v>16</v>
      </c>
      <c r="L39" s="7"/>
      <c r="M39" s="4" t="s">
        <v>12</v>
      </c>
      <c r="O39" s="17"/>
      <c r="P39" s="6"/>
      <c r="Q39" s="6"/>
      <c r="R39" s="6"/>
    </row>
    <row r="40" spans="1:124" s="8" customFormat="1" ht="12.75" hidden="1" customHeight="1" x14ac:dyDescent="0.2">
      <c r="A40" s="4" t="s">
        <v>8</v>
      </c>
      <c r="B40" s="4" t="s">
        <v>101</v>
      </c>
      <c r="C40" s="4"/>
      <c r="D40" s="13">
        <f t="shared" ref="D40:D49" si="4">D39+1</f>
        <v>36</v>
      </c>
      <c r="E40" s="4" t="s">
        <v>175</v>
      </c>
      <c r="F40" s="4" t="s">
        <v>93</v>
      </c>
      <c r="G40" s="4" t="s">
        <v>178</v>
      </c>
      <c r="H40" s="4"/>
      <c r="I40" s="4"/>
      <c r="J40" s="4"/>
      <c r="K40" s="4" t="s">
        <v>20</v>
      </c>
      <c r="L40" s="7"/>
      <c r="M40" s="4" t="s">
        <v>12</v>
      </c>
      <c r="N40" s="5"/>
      <c r="O40" s="5"/>
      <c r="P40" s="6"/>
      <c r="Q40" s="6"/>
      <c r="R40" s="6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</row>
    <row r="41" spans="1:124" ht="12.75" hidden="1" customHeight="1" x14ac:dyDescent="0.2">
      <c r="A41" s="4" t="s">
        <v>8</v>
      </c>
      <c r="B41" s="4" t="s">
        <v>106</v>
      </c>
      <c r="C41" s="4"/>
      <c r="D41" s="13">
        <f t="shared" si="4"/>
        <v>37</v>
      </c>
      <c r="E41" s="4" t="s">
        <v>175</v>
      </c>
      <c r="F41" s="4" t="s">
        <v>93</v>
      </c>
      <c r="G41" s="4" t="s">
        <v>178</v>
      </c>
      <c r="H41" s="4"/>
      <c r="I41" s="4"/>
      <c r="J41" s="4"/>
      <c r="K41" s="4" t="s">
        <v>22</v>
      </c>
      <c r="L41" s="7"/>
      <c r="M41" s="4" t="s">
        <v>12</v>
      </c>
      <c r="P41" s="6"/>
      <c r="Q41" s="6"/>
      <c r="R41" s="6"/>
    </row>
    <row r="42" spans="1:124" ht="12.75" hidden="1" customHeight="1" x14ac:dyDescent="0.2">
      <c r="A42" s="4" t="s">
        <v>8</v>
      </c>
      <c r="B42" s="4" t="s">
        <v>108</v>
      </c>
      <c r="C42" s="4"/>
      <c r="D42" s="13">
        <f t="shared" si="4"/>
        <v>38</v>
      </c>
      <c r="E42" s="4" t="s">
        <v>175</v>
      </c>
      <c r="F42" s="4" t="s">
        <v>93</v>
      </c>
      <c r="G42" s="4" t="s">
        <v>178</v>
      </c>
      <c r="H42" s="4"/>
      <c r="I42" s="4"/>
      <c r="J42" s="4"/>
      <c r="K42" s="4" t="s">
        <v>16</v>
      </c>
      <c r="L42" s="7"/>
      <c r="M42" s="4" t="s">
        <v>12</v>
      </c>
      <c r="P42" s="6"/>
      <c r="Q42" s="6"/>
      <c r="R42" s="6"/>
    </row>
    <row r="43" spans="1:124" ht="12.75" customHeight="1" x14ac:dyDescent="0.2">
      <c r="A43" s="4" t="s">
        <v>8</v>
      </c>
      <c r="B43" s="4" t="s">
        <v>110</v>
      </c>
      <c r="C43" s="4"/>
      <c r="D43" s="13">
        <f t="shared" si="4"/>
        <v>39</v>
      </c>
      <c r="E43" s="4" t="s">
        <v>163</v>
      </c>
      <c r="F43" s="4" t="s">
        <v>160</v>
      </c>
      <c r="G43" s="4" t="s">
        <v>179</v>
      </c>
      <c r="H43" s="4"/>
      <c r="I43" s="4"/>
      <c r="J43" s="4"/>
      <c r="K43" s="4" t="s">
        <v>20</v>
      </c>
      <c r="L43" s="7"/>
      <c r="M43" s="4" t="s">
        <v>12</v>
      </c>
      <c r="O43" s="21"/>
      <c r="P43" s="6"/>
      <c r="Q43" s="6"/>
      <c r="R43" s="6"/>
    </row>
    <row r="44" spans="1:124" s="8" customFormat="1" ht="12.75" customHeight="1" x14ac:dyDescent="0.2">
      <c r="A44" s="4" t="s">
        <v>8</v>
      </c>
      <c r="B44" s="4" t="s">
        <v>112</v>
      </c>
      <c r="C44" s="4"/>
      <c r="D44" s="13">
        <f t="shared" si="4"/>
        <v>40</v>
      </c>
      <c r="E44" s="4" t="s">
        <v>163</v>
      </c>
      <c r="F44" s="4" t="s">
        <v>160</v>
      </c>
      <c r="G44" s="4" t="s">
        <v>179</v>
      </c>
      <c r="H44" s="4"/>
      <c r="I44" s="4"/>
      <c r="J44" s="4"/>
      <c r="K44" s="4" t="s">
        <v>22</v>
      </c>
      <c r="L44" s="7"/>
      <c r="M44" s="4" t="s">
        <v>12</v>
      </c>
      <c r="N44" s="5"/>
      <c r="O44" s="21"/>
      <c r="P44" s="6"/>
      <c r="Q44" s="6"/>
      <c r="R44" s="6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</row>
    <row r="45" spans="1:124" ht="12.75" hidden="1" customHeight="1" x14ac:dyDescent="0.2">
      <c r="A45" s="4" t="s">
        <v>8</v>
      </c>
      <c r="B45" s="4" t="s">
        <v>114</v>
      </c>
      <c r="C45" s="4"/>
      <c r="D45" s="13">
        <f t="shared" si="4"/>
        <v>41</v>
      </c>
      <c r="E45" s="4" t="s">
        <v>39</v>
      </c>
      <c r="F45" s="4" t="s">
        <v>34</v>
      </c>
      <c r="G45" s="4" t="s">
        <v>178</v>
      </c>
      <c r="H45" s="4" t="s">
        <v>35</v>
      </c>
      <c r="I45" s="4"/>
      <c r="J45" s="4"/>
      <c r="K45" s="4"/>
      <c r="L45" s="7"/>
      <c r="M45" s="4" t="s">
        <v>12</v>
      </c>
      <c r="O45" s="21"/>
      <c r="P45" s="6"/>
      <c r="Q45" s="6"/>
      <c r="R45" s="6"/>
    </row>
    <row r="46" spans="1:124" s="8" customFormat="1" ht="12.75" hidden="1" customHeight="1" x14ac:dyDescent="0.2">
      <c r="A46" s="4" t="s">
        <v>8</v>
      </c>
      <c r="B46" s="4" t="s">
        <v>116</v>
      </c>
      <c r="C46" s="4"/>
      <c r="D46" s="13">
        <f t="shared" si="4"/>
        <v>42</v>
      </c>
      <c r="E46" s="4" t="s">
        <v>39</v>
      </c>
      <c r="F46" s="4" t="s">
        <v>34</v>
      </c>
      <c r="G46" s="4" t="s">
        <v>178</v>
      </c>
      <c r="H46" s="4" t="s">
        <v>49</v>
      </c>
      <c r="I46" s="4"/>
      <c r="J46" s="4"/>
      <c r="K46" s="4"/>
      <c r="L46" s="7"/>
      <c r="M46" s="4" t="s">
        <v>12</v>
      </c>
      <c r="N46" s="5"/>
      <c r="O46" s="21"/>
      <c r="P46" s="6"/>
      <c r="Q46" s="6"/>
      <c r="R46" s="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</row>
    <row r="47" spans="1:124" ht="12.75" hidden="1" customHeight="1" x14ac:dyDescent="0.2">
      <c r="A47" s="4" t="s">
        <v>8</v>
      </c>
      <c r="B47" s="4" t="s">
        <v>118</v>
      </c>
      <c r="C47" s="4"/>
      <c r="D47" s="13">
        <f t="shared" si="4"/>
        <v>43</v>
      </c>
      <c r="E47" s="4" t="s">
        <v>39</v>
      </c>
      <c r="F47" s="4" t="s">
        <v>34</v>
      </c>
      <c r="G47" s="4" t="s">
        <v>178</v>
      </c>
      <c r="H47" s="4" t="s">
        <v>37</v>
      </c>
      <c r="I47" s="4"/>
      <c r="J47" s="4"/>
      <c r="K47" s="4"/>
      <c r="L47" s="7"/>
      <c r="M47" s="4" t="s">
        <v>12</v>
      </c>
      <c r="O47" s="21"/>
      <c r="P47" s="6"/>
      <c r="Q47" s="6"/>
      <c r="R47" s="6"/>
    </row>
    <row r="48" spans="1:124" s="8" customFormat="1" ht="12.75" customHeight="1" x14ac:dyDescent="0.2">
      <c r="A48" s="4" t="s">
        <v>8</v>
      </c>
      <c r="B48" s="4" t="s">
        <v>120</v>
      </c>
      <c r="C48" s="4"/>
      <c r="D48" s="13">
        <f t="shared" si="4"/>
        <v>44</v>
      </c>
      <c r="E48" s="4" t="s">
        <v>39</v>
      </c>
      <c r="F48" s="4" t="s">
        <v>34</v>
      </c>
      <c r="G48" s="4" t="s">
        <v>178</v>
      </c>
      <c r="H48" s="4" t="s">
        <v>40</v>
      </c>
      <c r="I48" s="4"/>
      <c r="J48" s="4"/>
      <c r="K48" s="4"/>
      <c r="L48" s="7"/>
      <c r="M48" s="4" t="s">
        <v>12</v>
      </c>
      <c r="N48" s="5"/>
      <c r="O48" s="21"/>
      <c r="P48" s="6"/>
      <c r="Q48" s="6"/>
      <c r="R48" s="6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</row>
    <row r="49" spans="1:124" s="8" customFormat="1" ht="12.75" hidden="1" customHeight="1" x14ac:dyDescent="0.2">
      <c r="A49" s="4" t="s">
        <v>8</v>
      </c>
      <c r="B49" s="4" t="s">
        <v>124</v>
      </c>
      <c r="C49" s="4"/>
      <c r="D49" s="13">
        <f t="shared" si="4"/>
        <v>45</v>
      </c>
      <c r="E49" s="4" t="s">
        <v>39</v>
      </c>
      <c r="F49" s="4" t="s">
        <v>34</v>
      </c>
      <c r="G49" s="4" t="s">
        <v>178</v>
      </c>
      <c r="H49" s="4" t="s">
        <v>43</v>
      </c>
      <c r="I49" s="4"/>
      <c r="J49" s="4"/>
      <c r="K49" s="4"/>
      <c r="L49" s="7"/>
      <c r="M49" s="4" t="s">
        <v>12</v>
      </c>
      <c r="N49" s="5"/>
      <c r="O49" s="21"/>
      <c r="P49" s="6"/>
      <c r="Q49" s="6"/>
      <c r="R49" s="6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</row>
    <row r="50" spans="1:124" s="8" customFormat="1" ht="12.75" hidden="1" customHeight="1" x14ac:dyDescent="0.2">
      <c r="A50" s="4" t="s">
        <v>8</v>
      </c>
      <c r="B50" s="4" t="s">
        <v>127</v>
      </c>
      <c r="C50" s="4"/>
      <c r="D50" s="13">
        <v>46</v>
      </c>
      <c r="E50" s="4" t="s">
        <v>39</v>
      </c>
      <c r="F50" s="4" t="s">
        <v>34</v>
      </c>
      <c r="G50" s="4" t="s">
        <v>178</v>
      </c>
      <c r="H50" s="4" t="s">
        <v>47</v>
      </c>
      <c r="I50" s="4"/>
      <c r="J50" s="4"/>
      <c r="K50" s="4"/>
      <c r="L50" s="7"/>
      <c r="M50" s="4" t="s">
        <v>12</v>
      </c>
      <c r="N50" s="5"/>
      <c r="O50" s="21"/>
      <c r="P50" s="6"/>
      <c r="Q50" s="6"/>
      <c r="R50" s="6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</row>
    <row r="51" spans="1:124" ht="12.75" hidden="1" customHeight="1" x14ac:dyDescent="0.2">
      <c r="A51" s="4" t="s">
        <v>8</v>
      </c>
      <c r="B51" s="4" t="s">
        <v>129</v>
      </c>
      <c r="C51" s="4"/>
      <c r="D51" s="13">
        <f t="shared" ref="D51:D97" si="5">D50+1</f>
        <v>47</v>
      </c>
      <c r="E51" s="4" t="s">
        <v>39</v>
      </c>
      <c r="F51" s="4" t="s">
        <v>34</v>
      </c>
      <c r="G51" s="4" t="s">
        <v>178</v>
      </c>
      <c r="H51" s="4" t="s">
        <v>45</v>
      </c>
      <c r="I51" s="4"/>
      <c r="J51" s="4"/>
      <c r="K51" s="4"/>
      <c r="L51" s="7"/>
      <c r="M51" s="4" t="s">
        <v>12</v>
      </c>
      <c r="O51" s="21"/>
      <c r="P51" s="6"/>
      <c r="Q51" s="6"/>
      <c r="R51" s="6"/>
    </row>
    <row r="52" spans="1:124" ht="12.75" hidden="1" customHeight="1" x14ac:dyDescent="0.2">
      <c r="A52" s="4"/>
      <c r="B52" s="4"/>
      <c r="C52" s="4"/>
      <c r="D52" s="13">
        <f t="shared" si="5"/>
        <v>48</v>
      </c>
      <c r="E52" s="4" t="s">
        <v>82</v>
      </c>
      <c r="F52" s="4" t="s">
        <v>83</v>
      </c>
      <c r="G52" s="4" t="s">
        <v>179</v>
      </c>
      <c r="H52" s="4"/>
      <c r="I52" s="4"/>
      <c r="J52" s="4"/>
      <c r="K52" s="4" t="s">
        <v>84</v>
      </c>
      <c r="L52" s="7"/>
      <c r="M52" s="4" t="s">
        <v>17</v>
      </c>
      <c r="O52" s="21"/>
      <c r="P52" s="6"/>
      <c r="Q52" s="6"/>
      <c r="R52" s="6"/>
    </row>
    <row r="53" spans="1:124" s="8" customFormat="1" ht="12.75" customHeight="1" x14ac:dyDescent="0.2">
      <c r="A53" s="4" t="s">
        <v>8</v>
      </c>
      <c r="B53" s="4" t="s">
        <v>130</v>
      </c>
      <c r="C53" s="4"/>
      <c r="D53" s="13">
        <f t="shared" si="5"/>
        <v>49</v>
      </c>
      <c r="E53" s="4" t="s">
        <v>89</v>
      </c>
      <c r="F53" s="4" t="s">
        <v>90</v>
      </c>
      <c r="G53" s="4" t="s">
        <v>179</v>
      </c>
      <c r="H53" s="4"/>
      <c r="I53" s="4"/>
      <c r="J53" s="4"/>
      <c r="K53" s="4"/>
      <c r="L53" s="7"/>
      <c r="M53" s="4" t="s">
        <v>17</v>
      </c>
      <c r="N53" s="5"/>
      <c r="O53" s="21"/>
      <c r="P53" s="6"/>
      <c r="Q53" s="6"/>
      <c r="R53" s="6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</row>
    <row r="54" spans="1:124" ht="12.75" hidden="1" customHeight="1" x14ac:dyDescent="0.2">
      <c r="A54" s="4" t="s">
        <v>8</v>
      </c>
      <c r="B54" s="4" t="s">
        <v>132</v>
      </c>
      <c r="C54" s="4"/>
      <c r="D54" s="13">
        <f t="shared" si="5"/>
        <v>50</v>
      </c>
      <c r="E54" s="4" t="s">
        <v>176</v>
      </c>
      <c r="F54" s="4" t="s">
        <v>31</v>
      </c>
      <c r="G54" s="4" t="s">
        <v>178</v>
      </c>
      <c r="H54" s="4"/>
      <c r="I54" s="4"/>
      <c r="J54" s="4"/>
      <c r="K54" s="4"/>
      <c r="L54" s="7"/>
      <c r="M54" s="4" t="s">
        <v>12</v>
      </c>
      <c r="P54" s="6"/>
      <c r="Q54" s="6"/>
      <c r="R54" s="6"/>
    </row>
    <row r="55" spans="1:124" s="8" customFormat="1" x14ac:dyDescent="0.2">
      <c r="A55" s="4" t="s">
        <v>8</v>
      </c>
      <c r="B55" s="4" t="s">
        <v>135</v>
      </c>
      <c r="C55" s="4"/>
      <c r="D55" s="13">
        <f t="shared" si="5"/>
        <v>51</v>
      </c>
      <c r="E55" s="4" t="s">
        <v>33</v>
      </c>
      <c r="F55" s="4" t="s">
        <v>34</v>
      </c>
      <c r="G55" s="4" t="s">
        <v>179</v>
      </c>
      <c r="H55" s="4" t="s">
        <v>35</v>
      </c>
      <c r="I55" s="4"/>
      <c r="J55" s="4"/>
      <c r="K55" s="4"/>
      <c r="L55" s="7"/>
      <c r="M55" s="4" t="s">
        <v>12</v>
      </c>
      <c r="N55" s="5"/>
      <c r="O55" s="21"/>
      <c r="P55" s="6"/>
      <c r="Q55" s="6"/>
      <c r="R55" s="6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</row>
    <row r="56" spans="1:124" ht="12.75" customHeight="1" x14ac:dyDescent="0.2">
      <c r="A56" s="4" t="s">
        <v>8</v>
      </c>
      <c r="B56" s="4" t="s">
        <v>139</v>
      </c>
      <c r="C56" s="4"/>
      <c r="D56" s="13">
        <f t="shared" si="5"/>
        <v>52</v>
      </c>
      <c r="E56" s="4" t="s">
        <v>33</v>
      </c>
      <c r="F56" s="4" t="s">
        <v>34</v>
      </c>
      <c r="G56" s="4" t="s">
        <v>179</v>
      </c>
      <c r="H56" s="4" t="s">
        <v>49</v>
      </c>
      <c r="I56" s="4"/>
      <c r="J56" s="4"/>
      <c r="K56" s="4"/>
      <c r="L56" s="7"/>
      <c r="M56" s="4" t="s">
        <v>12</v>
      </c>
      <c r="P56" s="6"/>
      <c r="Q56" s="6"/>
      <c r="R56" s="6">
        <v>0</v>
      </c>
    </row>
    <row r="57" spans="1:124" ht="12.75" customHeight="1" x14ac:dyDescent="0.2">
      <c r="A57" s="4" t="s">
        <v>8</v>
      </c>
      <c r="B57" s="4" t="s">
        <v>143</v>
      </c>
      <c r="C57" s="4"/>
      <c r="D57" s="13">
        <f t="shared" si="5"/>
        <v>53</v>
      </c>
      <c r="E57" s="4" t="s">
        <v>33</v>
      </c>
      <c r="F57" s="4" t="s">
        <v>34</v>
      </c>
      <c r="G57" s="4" t="s">
        <v>179</v>
      </c>
      <c r="H57" s="4" t="s">
        <v>37</v>
      </c>
      <c r="I57" s="4"/>
      <c r="J57" s="4"/>
      <c r="K57" s="4"/>
      <c r="L57" s="7"/>
      <c r="M57" s="4" t="s">
        <v>12</v>
      </c>
      <c r="O57" s="17"/>
      <c r="P57" s="6"/>
      <c r="Q57" s="6"/>
      <c r="R57" s="6"/>
    </row>
    <row r="58" spans="1:124" s="8" customFormat="1" ht="12.75" customHeight="1" x14ac:dyDescent="0.2">
      <c r="A58" s="4" t="s">
        <v>8</v>
      </c>
      <c r="B58" s="4" t="s">
        <v>145</v>
      </c>
      <c r="C58" s="4"/>
      <c r="D58" s="13">
        <f t="shared" si="5"/>
        <v>54</v>
      </c>
      <c r="E58" s="4" t="s">
        <v>33</v>
      </c>
      <c r="F58" s="4" t="s">
        <v>34</v>
      </c>
      <c r="G58" s="4" t="s">
        <v>179</v>
      </c>
      <c r="H58" s="4" t="s">
        <v>40</v>
      </c>
      <c r="I58" s="4"/>
      <c r="J58" s="4"/>
      <c r="K58" s="4"/>
      <c r="L58" s="7"/>
      <c r="M58" s="4" t="s">
        <v>12</v>
      </c>
      <c r="N58" s="5"/>
      <c r="O58" s="5"/>
      <c r="P58" s="6"/>
      <c r="Q58" s="6"/>
      <c r="R58" s="6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</row>
    <row r="59" spans="1:124" ht="12.75" customHeight="1" x14ac:dyDescent="0.2">
      <c r="A59" s="4" t="s">
        <v>8</v>
      </c>
      <c r="B59" s="4" t="s">
        <v>148</v>
      </c>
      <c r="C59" s="4"/>
      <c r="D59" s="13">
        <f t="shared" si="5"/>
        <v>55</v>
      </c>
      <c r="E59" s="4" t="s">
        <v>33</v>
      </c>
      <c r="F59" s="4" t="s">
        <v>34</v>
      </c>
      <c r="G59" s="4" t="s">
        <v>179</v>
      </c>
      <c r="H59" s="4" t="s">
        <v>43</v>
      </c>
      <c r="I59" s="4"/>
      <c r="J59" s="4"/>
      <c r="K59" s="4"/>
      <c r="L59" s="7"/>
      <c r="M59" s="4" t="s">
        <v>12</v>
      </c>
      <c r="P59" s="6"/>
      <c r="Q59" s="6"/>
      <c r="R59" s="6"/>
    </row>
    <row r="60" spans="1:124" ht="12.75" customHeight="1" x14ac:dyDescent="0.2">
      <c r="A60" s="4" t="s">
        <v>8</v>
      </c>
      <c r="B60" s="4" t="s">
        <v>149</v>
      </c>
      <c r="C60" s="4"/>
      <c r="D60" s="13">
        <f t="shared" si="5"/>
        <v>56</v>
      </c>
      <c r="E60" s="4" t="s">
        <v>33</v>
      </c>
      <c r="F60" s="4" t="s">
        <v>34</v>
      </c>
      <c r="G60" s="4" t="s">
        <v>179</v>
      </c>
      <c r="H60" s="4" t="s">
        <v>47</v>
      </c>
      <c r="I60" s="4"/>
      <c r="J60" s="4"/>
      <c r="K60" s="4"/>
      <c r="L60" s="7"/>
      <c r="M60" s="4" t="s">
        <v>12</v>
      </c>
      <c r="P60" s="6"/>
      <c r="Q60" s="6"/>
      <c r="R60" s="6"/>
    </row>
    <row r="61" spans="1:124" s="8" customFormat="1" x14ac:dyDescent="0.2">
      <c r="A61" s="4" t="s">
        <v>8</v>
      </c>
      <c r="B61" s="4" t="s">
        <v>152</v>
      </c>
      <c r="C61" s="4"/>
      <c r="D61" s="13">
        <f t="shared" si="5"/>
        <v>57</v>
      </c>
      <c r="E61" s="4" t="s">
        <v>33</v>
      </c>
      <c r="F61" s="4" t="s">
        <v>34</v>
      </c>
      <c r="G61" s="4" t="s">
        <v>179</v>
      </c>
      <c r="H61" s="4" t="s">
        <v>45</v>
      </c>
      <c r="I61" s="4"/>
      <c r="J61" s="4"/>
      <c r="K61" s="4"/>
      <c r="L61" s="7"/>
      <c r="M61" s="4" t="s">
        <v>12</v>
      </c>
      <c r="N61" s="5"/>
      <c r="O61" s="5"/>
      <c r="P61" s="6"/>
      <c r="Q61" s="6"/>
      <c r="R61" s="6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</row>
    <row r="62" spans="1:124" ht="12.75" customHeight="1" x14ac:dyDescent="0.2">
      <c r="A62" s="4" t="s">
        <v>8</v>
      </c>
      <c r="B62" s="4" t="s">
        <v>155</v>
      </c>
      <c r="C62" s="4"/>
      <c r="D62" s="13">
        <f t="shared" si="5"/>
        <v>58</v>
      </c>
      <c r="E62" s="4" t="s">
        <v>172</v>
      </c>
      <c r="F62" s="4" t="s">
        <v>78</v>
      </c>
      <c r="G62" s="4" t="s">
        <v>178</v>
      </c>
      <c r="H62" s="4" t="s">
        <v>180</v>
      </c>
      <c r="I62" s="4" t="s">
        <v>75</v>
      </c>
      <c r="J62" s="4"/>
      <c r="K62" s="4" t="s">
        <v>72</v>
      </c>
      <c r="L62" s="7"/>
      <c r="M62" s="4" t="s">
        <v>17</v>
      </c>
      <c r="O62" s="21"/>
      <c r="P62" s="6"/>
      <c r="Q62" s="6"/>
      <c r="R62" s="6"/>
    </row>
    <row r="63" spans="1:124" ht="13.5" customHeight="1" x14ac:dyDescent="0.2">
      <c r="A63" s="4" t="s">
        <v>8</v>
      </c>
      <c r="B63" s="4" t="s">
        <v>158</v>
      </c>
      <c r="C63" s="4"/>
      <c r="D63" s="13">
        <f t="shared" si="5"/>
        <v>59</v>
      </c>
      <c r="E63" s="4" t="s">
        <v>172</v>
      </c>
      <c r="F63" s="4" t="s">
        <v>78</v>
      </c>
      <c r="G63" s="4" t="s">
        <v>178</v>
      </c>
      <c r="H63" s="4" t="s">
        <v>181</v>
      </c>
      <c r="I63" s="4" t="s">
        <v>75</v>
      </c>
      <c r="J63" s="4"/>
      <c r="K63" s="4" t="s">
        <v>72</v>
      </c>
      <c r="L63" s="7"/>
      <c r="M63" s="4" t="s">
        <v>17</v>
      </c>
      <c r="P63" s="6"/>
      <c r="Q63" s="6"/>
      <c r="R63" s="6"/>
    </row>
    <row r="64" spans="1:124" s="8" customFormat="1" ht="12.75" customHeight="1" x14ac:dyDescent="0.2">
      <c r="A64" s="4" t="s">
        <v>8</v>
      </c>
      <c r="B64" s="4" t="s">
        <v>159</v>
      </c>
      <c r="C64" s="4"/>
      <c r="D64" s="13">
        <f t="shared" si="5"/>
        <v>60</v>
      </c>
      <c r="E64" s="4" t="s">
        <v>172</v>
      </c>
      <c r="F64" s="4" t="s">
        <v>78</v>
      </c>
      <c r="G64" s="4" t="s">
        <v>178</v>
      </c>
      <c r="H64" s="4" t="s">
        <v>181</v>
      </c>
      <c r="I64" s="4" t="s">
        <v>73</v>
      </c>
      <c r="J64" s="4"/>
      <c r="K64" s="4" t="s">
        <v>72</v>
      </c>
      <c r="L64" s="7"/>
      <c r="M64" s="4" t="s">
        <v>17</v>
      </c>
      <c r="N64" s="5"/>
      <c r="O64" s="5"/>
      <c r="P64" s="6"/>
      <c r="Q64" s="6"/>
      <c r="R64" s="6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</row>
    <row r="65" spans="1:124" s="8" customFormat="1" ht="12.75" customHeight="1" x14ac:dyDescent="0.2">
      <c r="A65" s="4" t="s">
        <v>8</v>
      </c>
      <c r="B65" s="4" t="s">
        <v>161</v>
      </c>
      <c r="C65" s="4"/>
      <c r="D65" s="13">
        <f t="shared" si="5"/>
        <v>61</v>
      </c>
      <c r="E65" s="4" t="s">
        <v>172</v>
      </c>
      <c r="F65" s="4" t="s">
        <v>78</v>
      </c>
      <c r="G65" s="4" t="s">
        <v>178</v>
      </c>
      <c r="H65" s="4" t="s">
        <v>182</v>
      </c>
      <c r="I65" s="4" t="s">
        <v>75</v>
      </c>
      <c r="J65" s="4"/>
      <c r="K65" s="4" t="s">
        <v>72</v>
      </c>
      <c r="L65" s="7"/>
      <c r="M65" s="4" t="s">
        <v>17</v>
      </c>
      <c r="N65" s="5"/>
      <c r="O65" s="5"/>
      <c r="P65" s="6"/>
      <c r="Q65" s="6"/>
      <c r="R65" s="6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</row>
    <row r="66" spans="1:124" s="8" customFormat="1" ht="12.75" hidden="1" customHeight="1" x14ac:dyDescent="0.2">
      <c r="A66" s="4" t="s">
        <v>8</v>
      </c>
      <c r="B66" s="4" t="s">
        <v>162</v>
      </c>
      <c r="C66" s="4"/>
      <c r="D66" s="13">
        <f t="shared" si="5"/>
        <v>62</v>
      </c>
      <c r="E66" s="4" t="s">
        <v>172</v>
      </c>
      <c r="F66" s="4" t="s">
        <v>78</v>
      </c>
      <c r="G66" s="4" t="s">
        <v>178</v>
      </c>
      <c r="H66" s="4" t="s">
        <v>182</v>
      </c>
      <c r="I66" s="4" t="s">
        <v>77</v>
      </c>
      <c r="J66" s="4"/>
      <c r="K66" s="4" t="s">
        <v>72</v>
      </c>
      <c r="L66" s="7"/>
      <c r="M66" s="4" t="s">
        <v>17</v>
      </c>
      <c r="N66" s="5"/>
      <c r="O66" s="5"/>
      <c r="P66" s="6"/>
      <c r="Q66" s="6"/>
      <c r="R66" s="6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</row>
    <row r="67" spans="1:124" s="8" customFormat="1" ht="12.75" customHeight="1" x14ac:dyDescent="0.2">
      <c r="A67" s="4" t="s">
        <v>8</v>
      </c>
      <c r="B67" s="4" t="s">
        <v>164</v>
      </c>
      <c r="C67" s="4"/>
      <c r="D67" s="13">
        <f t="shared" si="5"/>
        <v>63</v>
      </c>
      <c r="E67" s="4" t="s">
        <v>189</v>
      </c>
      <c r="F67" s="4" t="s">
        <v>71</v>
      </c>
      <c r="G67" s="4" t="s">
        <v>178</v>
      </c>
      <c r="H67" s="4" t="s">
        <v>72</v>
      </c>
      <c r="I67" s="4" t="s">
        <v>75</v>
      </c>
      <c r="J67" s="4"/>
      <c r="K67" s="4"/>
      <c r="L67" s="7"/>
      <c r="M67" s="4" t="s">
        <v>17</v>
      </c>
      <c r="N67" s="5"/>
      <c r="O67" s="5"/>
      <c r="P67" s="6"/>
      <c r="Q67" s="6"/>
      <c r="R67" s="6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</row>
    <row r="68" spans="1:124" s="8" customFormat="1" ht="12.75" customHeight="1" x14ac:dyDescent="0.2">
      <c r="A68" s="4" t="s">
        <v>8</v>
      </c>
      <c r="B68" s="4" t="s">
        <v>165</v>
      </c>
      <c r="C68" s="4"/>
      <c r="D68" s="13">
        <f t="shared" si="5"/>
        <v>64</v>
      </c>
      <c r="E68" s="4" t="s">
        <v>189</v>
      </c>
      <c r="F68" s="4" t="s">
        <v>71</v>
      </c>
      <c r="G68" s="4" t="s">
        <v>178</v>
      </c>
      <c r="H68" s="4" t="s">
        <v>72</v>
      </c>
      <c r="I68" s="4" t="s">
        <v>73</v>
      </c>
      <c r="J68" s="4"/>
      <c r="K68" s="4"/>
      <c r="L68" s="7"/>
      <c r="M68" s="4" t="s">
        <v>17</v>
      </c>
      <c r="N68" s="5"/>
      <c r="O68" s="5"/>
      <c r="P68" s="6"/>
      <c r="Q68" s="6"/>
      <c r="R68" s="6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</row>
    <row r="69" spans="1:124" s="8" customFormat="1" ht="12.75" customHeight="1" x14ac:dyDescent="0.2">
      <c r="A69" s="4" t="s">
        <v>8</v>
      </c>
      <c r="B69" s="4" t="s">
        <v>168</v>
      </c>
      <c r="C69" s="4"/>
      <c r="D69" s="13">
        <f t="shared" si="5"/>
        <v>65</v>
      </c>
      <c r="E69" s="4" t="s">
        <v>189</v>
      </c>
      <c r="F69" s="4" t="s">
        <v>71</v>
      </c>
      <c r="G69" s="4" t="s">
        <v>178</v>
      </c>
      <c r="H69" s="4" t="s">
        <v>72</v>
      </c>
      <c r="I69" s="4" t="s">
        <v>77</v>
      </c>
      <c r="J69" s="4"/>
      <c r="K69" s="4"/>
      <c r="L69" s="7"/>
      <c r="M69" s="4" t="s">
        <v>17</v>
      </c>
      <c r="N69" s="5"/>
      <c r="O69" s="5"/>
      <c r="P69" s="6"/>
      <c r="Q69" s="6"/>
      <c r="R69" s="6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</row>
    <row r="70" spans="1:124" s="8" customFormat="1" ht="12.75" customHeight="1" x14ac:dyDescent="0.2">
      <c r="A70" s="19"/>
      <c r="B70" s="19"/>
      <c r="C70" s="19"/>
      <c r="D70" s="13">
        <f t="shared" si="5"/>
        <v>66</v>
      </c>
      <c r="E70" s="4" t="s">
        <v>99</v>
      </c>
      <c r="F70" s="4" t="s">
        <v>100</v>
      </c>
      <c r="G70" s="4" t="s">
        <v>179</v>
      </c>
      <c r="H70" s="4"/>
      <c r="I70" s="4"/>
      <c r="J70" s="4"/>
      <c r="K70" s="4"/>
      <c r="L70" s="32"/>
      <c r="M70" s="4" t="s">
        <v>12</v>
      </c>
      <c r="N70" s="5"/>
      <c r="O70" s="9"/>
      <c r="P70" s="6"/>
      <c r="Q70" s="6"/>
      <c r="R70" s="6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</row>
    <row r="71" spans="1:124" s="8" customFormat="1" ht="12.75" customHeight="1" x14ac:dyDescent="0.2">
      <c r="A71" s="19"/>
      <c r="B71" s="19"/>
      <c r="C71" s="19"/>
      <c r="D71" s="13">
        <v>131</v>
      </c>
      <c r="E71" s="4" t="s">
        <v>171</v>
      </c>
      <c r="F71" s="4" t="s">
        <v>93</v>
      </c>
      <c r="G71" s="4" t="s">
        <v>179</v>
      </c>
      <c r="H71" s="4"/>
      <c r="I71" s="4"/>
      <c r="J71" s="4"/>
      <c r="K71" s="4" t="s">
        <v>20</v>
      </c>
      <c r="L71" s="32"/>
      <c r="M71" s="4" t="s">
        <v>17</v>
      </c>
      <c r="N71" s="5"/>
      <c r="O71" s="5"/>
      <c r="P71" s="6"/>
      <c r="Q71" s="6"/>
      <c r="R71" s="6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</row>
    <row r="72" spans="1:124" s="8" customFormat="1" ht="12.75" customHeight="1" x14ac:dyDescent="0.2">
      <c r="A72" s="19"/>
      <c r="B72" s="19"/>
      <c r="C72" s="19"/>
      <c r="D72" s="13">
        <f t="shared" si="5"/>
        <v>132</v>
      </c>
      <c r="E72" s="4" t="s">
        <v>171</v>
      </c>
      <c r="F72" s="4" t="s">
        <v>93</v>
      </c>
      <c r="G72" s="4" t="s">
        <v>179</v>
      </c>
      <c r="H72" s="4"/>
      <c r="I72" s="4"/>
      <c r="J72" s="4"/>
      <c r="K72" s="4" t="s">
        <v>22</v>
      </c>
      <c r="L72" s="32"/>
      <c r="M72" s="4" t="s">
        <v>17</v>
      </c>
      <c r="N72" s="5"/>
      <c r="O72" s="5"/>
      <c r="P72" s="6"/>
      <c r="Q72" s="6"/>
      <c r="R72" s="6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</row>
    <row r="73" spans="1:124" s="8" customFormat="1" ht="12.75" hidden="1" customHeight="1" x14ac:dyDescent="0.2">
      <c r="A73" s="19"/>
      <c r="B73" s="19"/>
      <c r="C73" s="19"/>
      <c r="D73" s="13">
        <f t="shared" si="5"/>
        <v>133</v>
      </c>
      <c r="E73" s="4" t="s">
        <v>171</v>
      </c>
      <c r="F73" s="4" t="s">
        <v>93</v>
      </c>
      <c r="G73" s="4" t="s">
        <v>179</v>
      </c>
      <c r="H73" s="4"/>
      <c r="I73" s="4"/>
      <c r="J73" s="4"/>
      <c r="K73" s="4" t="s">
        <v>16</v>
      </c>
      <c r="L73" s="32"/>
      <c r="M73" s="4" t="s">
        <v>17</v>
      </c>
      <c r="N73" s="5"/>
      <c r="O73" s="5"/>
      <c r="P73" s="6"/>
      <c r="Q73" s="6"/>
      <c r="R73" s="6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</row>
    <row r="74" spans="1:124" s="8" customFormat="1" ht="12.75" customHeight="1" x14ac:dyDescent="0.2">
      <c r="A74" s="19"/>
      <c r="B74" s="19"/>
      <c r="C74" s="19"/>
      <c r="D74" s="13">
        <f t="shared" si="5"/>
        <v>134</v>
      </c>
      <c r="E74" s="4" t="s">
        <v>57</v>
      </c>
      <c r="F74" s="4" t="s">
        <v>58</v>
      </c>
      <c r="G74" s="4" t="s">
        <v>179</v>
      </c>
      <c r="H74" s="4" t="s">
        <v>59</v>
      </c>
      <c r="I74" s="4"/>
      <c r="J74" s="4"/>
      <c r="K74" s="4" t="s">
        <v>60</v>
      </c>
      <c r="L74" s="32"/>
      <c r="M74" s="4" t="s">
        <v>12</v>
      </c>
      <c r="N74" s="5"/>
      <c r="O74" s="5"/>
      <c r="P74" s="6"/>
      <c r="Q74" s="6"/>
      <c r="R74" s="6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</row>
    <row r="75" spans="1:124" s="8" customFormat="1" ht="12.75" customHeight="1" x14ac:dyDescent="0.2">
      <c r="A75" s="19"/>
      <c r="B75" s="19"/>
      <c r="C75" s="19"/>
      <c r="D75" s="13">
        <f t="shared" si="5"/>
        <v>135</v>
      </c>
      <c r="E75" s="4" t="s">
        <v>133</v>
      </c>
      <c r="F75" s="4" t="s">
        <v>134</v>
      </c>
      <c r="G75" s="4" t="s">
        <v>179</v>
      </c>
      <c r="H75" s="4" t="s">
        <v>188</v>
      </c>
      <c r="I75" s="4"/>
      <c r="J75" s="4"/>
      <c r="K75" s="4" t="s">
        <v>105</v>
      </c>
      <c r="L75" s="32"/>
      <c r="M75" s="4" t="s">
        <v>17</v>
      </c>
      <c r="N75" s="5"/>
      <c r="O75" s="5"/>
      <c r="P75" s="6"/>
      <c r="Q75" s="6"/>
      <c r="R75" s="6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</row>
    <row r="76" spans="1:124" s="8" customFormat="1" ht="12.75" customHeight="1" x14ac:dyDescent="0.2">
      <c r="A76" s="19"/>
      <c r="B76" s="19"/>
      <c r="C76" s="19"/>
      <c r="D76" s="13">
        <f t="shared" si="5"/>
        <v>136</v>
      </c>
      <c r="E76" s="4" t="s">
        <v>150</v>
      </c>
      <c r="F76" s="4" t="s">
        <v>151</v>
      </c>
      <c r="G76" s="4" t="s">
        <v>179</v>
      </c>
      <c r="H76" s="4"/>
      <c r="I76" s="4"/>
      <c r="J76" s="4"/>
      <c r="K76" s="4"/>
      <c r="L76" s="32"/>
      <c r="M76" s="4" t="s">
        <v>17</v>
      </c>
      <c r="N76" s="5"/>
      <c r="O76" s="5"/>
      <c r="P76" s="6"/>
      <c r="Q76" s="6"/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</row>
    <row r="77" spans="1:124" s="8" customFormat="1" ht="12.75" customHeight="1" x14ac:dyDescent="0.2">
      <c r="A77" s="19"/>
      <c r="B77" s="19"/>
      <c r="C77" s="19"/>
      <c r="D77" s="13">
        <f t="shared" si="5"/>
        <v>137</v>
      </c>
      <c r="E77" s="4" t="s">
        <v>140</v>
      </c>
      <c r="F77" s="4" t="s">
        <v>141</v>
      </c>
      <c r="G77" s="4" t="s">
        <v>179</v>
      </c>
      <c r="H77" s="4" t="s">
        <v>142</v>
      </c>
      <c r="I77" s="4"/>
      <c r="J77" s="4"/>
      <c r="K77" s="7" t="s">
        <v>105</v>
      </c>
      <c r="L77" s="32"/>
      <c r="M77" s="4" t="s">
        <v>17</v>
      </c>
      <c r="N77" s="5"/>
      <c r="O77" s="5"/>
      <c r="P77" s="6"/>
      <c r="Q77" s="6"/>
      <c r="R77" s="6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</row>
    <row r="78" spans="1:124" s="8" customFormat="1" ht="12.75" customHeight="1" x14ac:dyDescent="0.2">
      <c r="A78" s="3"/>
      <c r="B78" s="3"/>
      <c r="C78" s="3"/>
      <c r="D78" s="13">
        <f t="shared" si="5"/>
        <v>138</v>
      </c>
      <c r="E78" s="5" t="s">
        <v>140</v>
      </c>
      <c r="F78" s="5" t="s">
        <v>141</v>
      </c>
      <c r="G78" s="4" t="s">
        <v>179</v>
      </c>
      <c r="H78" s="5" t="s">
        <v>144</v>
      </c>
      <c r="I78" s="5"/>
      <c r="J78" s="5"/>
      <c r="K78" s="7" t="s">
        <v>105</v>
      </c>
      <c r="M78" s="4" t="s">
        <v>17</v>
      </c>
      <c r="N78" s="5"/>
      <c r="O78" s="5"/>
      <c r="P78" s="6"/>
      <c r="Q78" s="6"/>
      <c r="R78" s="6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</row>
    <row r="79" spans="1:124" s="8" customFormat="1" ht="12.75" customHeight="1" x14ac:dyDescent="0.2">
      <c r="A79" s="3"/>
      <c r="B79" s="3"/>
      <c r="C79" s="3"/>
      <c r="D79" s="13">
        <f t="shared" si="5"/>
        <v>139</v>
      </c>
      <c r="E79" s="5" t="s">
        <v>136</v>
      </c>
      <c r="F79" s="5" t="s">
        <v>137</v>
      </c>
      <c r="G79" s="4" t="s">
        <v>179</v>
      </c>
      <c r="H79" s="5" t="s">
        <v>138</v>
      </c>
      <c r="I79" s="5"/>
      <c r="J79" s="5"/>
      <c r="K79" s="7" t="s">
        <v>105</v>
      </c>
      <c r="M79" s="4" t="s">
        <v>17</v>
      </c>
      <c r="N79" s="5"/>
      <c r="O79" s="5"/>
      <c r="P79" s="24"/>
      <c r="Q79" s="24"/>
      <c r="R79" s="24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</row>
    <row r="80" spans="1:124" s="8" customFormat="1" ht="12.75" customHeight="1" x14ac:dyDescent="0.2">
      <c r="A80" s="3"/>
      <c r="B80" s="3"/>
      <c r="C80" s="3"/>
      <c r="D80" s="13">
        <f t="shared" si="5"/>
        <v>140</v>
      </c>
      <c r="E80" s="5" t="s">
        <v>86</v>
      </c>
      <c r="F80" s="5" t="s">
        <v>87</v>
      </c>
      <c r="G80" s="4" t="s">
        <v>179</v>
      </c>
      <c r="H80" s="5"/>
      <c r="I80" s="5"/>
      <c r="J80" s="5"/>
      <c r="K80" s="5"/>
      <c r="M80" s="4" t="s">
        <v>17</v>
      </c>
      <c r="N80" s="5"/>
      <c r="O80" s="5"/>
      <c r="P80" s="24"/>
      <c r="Q80" s="24"/>
      <c r="R80" s="24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</row>
    <row r="81" spans="1:124" s="8" customFormat="1" ht="12.75" customHeight="1" x14ac:dyDescent="0.2">
      <c r="A81" s="3"/>
      <c r="B81" s="3"/>
      <c r="C81" s="3"/>
      <c r="D81" s="13">
        <f t="shared" si="5"/>
        <v>141</v>
      </c>
      <c r="E81" s="5" t="s">
        <v>146</v>
      </c>
      <c r="F81" s="5" t="s">
        <v>147</v>
      </c>
      <c r="G81" s="4" t="s">
        <v>179</v>
      </c>
      <c r="H81" s="5" t="s">
        <v>142</v>
      </c>
      <c r="I81" s="5"/>
      <c r="J81" s="5"/>
      <c r="K81" s="5" t="s">
        <v>105</v>
      </c>
      <c r="M81" s="4" t="s">
        <v>17</v>
      </c>
      <c r="N81" s="5"/>
      <c r="O81" s="5"/>
      <c r="P81" s="24"/>
      <c r="Q81" s="24"/>
      <c r="R81" s="24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</row>
    <row r="82" spans="1:124" s="8" customFormat="1" ht="12.75" customHeight="1" x14ac:dyDescent="0.2">
      <c r="A82" s="3"/>
      <c r="B82" s="3"/>
      <c r="C82" s="3"/>
      <c r="D82" s="13">
        <f>D81+1</f>
        <v>142</v>
      </c>
      <c r="E82" s="5" t="s">
        <v>146</v>
      </c>
      <c r="F82" s="5" t="s">
        <v>147</v>
      </c>
      <c r="G82" s="4" t="s">
        <v>179</v>
      </c>
      <c r="H82" s="5" t="s">
        <v>144</v>
      </c>
      <c r="I82" s="5"/>
      <c r="J82" s="5"/>
      <c r="K82" s="5" t="s">
        <v>105</v>
      </c>
      <c r="M82" s="4" t="s">
        <v>17</v>
      </c>
      <c r="N82" s="5"/>
      <c r="O82" s="5"/>
      <c r="P82" s="24"/>
      <c r="Q82" s="24"/>
      <c r="R82" s="24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</row>
    <row r="83" spans="1:124" s="8" customFormat="1" ht="12.75" customHeight="1" x14ac:dyDescent="0.2">
      <c r="A83" s="3"/>
      <c r="B83" s="3"/>
      <c r="C83" s="3"/>
      <c r="D83" s="13">
        <f t="shared" si="5"/>
        <v>143</v>
      </c>
      <c r="E83" s="5" t="s">
        <v>102</v>
      </c>
      <c r="F83" s="5" t="s">
        <v>103</v>
      </c>
      <c r="G83" s="4" t="s">
        <v>179</v>
      </c>
      <c r="H83" s="5" t="s">
        <v>117</v>
      </c>
      <c r="I83" s="5"/>
      <c r="J83" s="5"/>
      <c r="K83" s="5" t="s">
        <v>105</v>
      </c>
      <c r="M83" s="4" t="s">
        <v>17</v>
      </c>
      <c r="N83" s="5"/>
      <c r="O83" s="5"/>
      <c r="P83" s="24"/>
      <c r="Q83" s="24"/>
      <c r="R83" s="24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</row>
    <row r="84" spans="1:124" s="8" customFormat="1" ht="12.75" customHeight="1" x14ac:dyDescent="0.2">
      <c r="A84" s="3"/>
      <c r="B84" s="3"/>
      <c r="C84" s="3"/>
      <c r="D84" s="13">
        <f t="shared" si="5"/>
        <v>144</v>
      </c>
      <c r="E84" s="5" t="s">
        <v>102</v>
      </c>
      <c r="F84" s="5" t="s">
        <v>103</v>
      </c>
      <c r="G84" s="4" t="s">
        <v>179</v>
      </c>
      <c r="H84" s="5" t="s">
        <v>115</v>
      </c>
      <c r="I84" s="5"/>
      <c r="J84" s="5"/>
      <c r="K84" s="5" t="s">
        <v>105</v>
      </c>
      <c r="M84" s="4" t="s">
        <v>17</v>
      </c>
      <c r="N84" s="5"/>
      <c r="O84" s="5"/>
      <c r="P84" s="24"/>
      <c r="Q84" s="24"/>
      <c r="R84" s="24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</row>
    <row r="85" spans="1:124" s="8" customFormat="1" ht="12.75" customHeight="1" x14ac:dyDescent="0.2">
      <c r="A85" s="3"/>
      <c r="B85" s="3"/>
      <c r="C85" s="3"/>
      <c r="D85" s="13">
        <f t="shared" si="5"/>
        <v>145</v>
      </c>
      <c r="E85" s="5" t="s">
        <v>102</v>
      </c>
      <c r="F85" s="5" t="s">
        <v>103</v>
      </c>
      <c r="G85" s="4" t="s">
        <v>179</v>
      </c>
      <c r="H85" s="5" t="s">
        <v>113</v>
      </c>
      <c r="I85" s="5"/>
      <c r="J85" s="5"/>
      <c r="K85" s="5" t="s">
        <v>105</v>
      </c>
      <c r="M85" s="4" t="s">
        <v>17</v>
      </c>
      <c r="N85" s="5"/>
      <c r="O85" s="5"/>
      <c r="P85" s="24"/>
      <c r="Q85" s="24"/>
      <c r="R85" s="24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</row>
    <row r="86" spans="1:124" s="8" customFormat="1" ht="12.75" customHeight="1" x14ac:dyDescent="0.2">
      <c r="A86" s="3"/>
      <c r="B86" s="3"/>
      <c r="C86" s="3"/>
      <c r="D86" s="13">
        <f t="shared" si="5"/>
        <v>146</v>
      </c>
      <c r="E86" s="5" t="s">
        <v>102</v>
      </c>
      <c r="F86" s="5" t="s">
        <v>103</v>
      </c>
      <c r="G86" s="4" t="s">
        <v>179</v>
      </c>
      <c r="H86" s="5" t="s">
        <v>109</v>
      </c>
      <c r="I86" s="5"/>
      <c r="J86" s="5"/>
      <c r="K86" s="5" t="s">
        <v>105</v>
      </c>
      <c r="M86" s="4" t="s">
        <v>17</v>
      </c>
      <c r="N86" s="5"/>
      <c r="O86" s="5"/>
      <c r="P86" s="24"/>
      <c r="Q86" s="24"/>
      <c r="R86" s="24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</row>
    <row r="87" spans="1:124" s="8" customFormat="1" ht="12.75" customHeight="1" x14ac:dyDescent="0.2">
      <c r="A87" s="3"/>
      <c r="B87" s="3"/>
      <c r="C87" s="3"/>
      <c r="D87" s="13">
        <f t="shared" si="5"/>
        <v>147</v>
      </c>
      <c r="E87" s="5" t="s">
        <v>102</v>
      </c>
      <c r="F87" s="5" t="s">
        <v>103</v>
      </c>
      <c r="G87" s="4" t="s">
        <v>179</v>
      </c>
      <c r="H87" s="5" t="s">
        <v>104</v>
      </c>
      <c r="I87" s="5"/>
      <c r="J87" s="5"/>
      <c r="K87" s="5" t="s">
        <v>105</v>
      </c>
      <c r="M87" s="4" t="s">
        <v>17</v>
      </c>
      <c r="N87" s="5"/>
      <c r="O87" s="5"/>
      <c r="P87" s="24"/>
      <c r="Q87" s="24"/>
      <c r="R87" s="24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</row>
    <row r="88" spans="1:124" s="8" customFormat="1" ht="12.75" customHeight="1" x14ac:dyDescent="0.2">
      <c r="A88" s="3"/>
      <c r="B88" s="3"/>
      <c r="C88" s="3"/>
      <c r="D88" s="13">
        <f t="shared" si="5"/>
        <v>148</v>
      </c>
      <c r="E88" s="5" t="s">
        <v>102</v>
      </c>
      <c r="F88" s="5" t="s">
        <v>103</v>
      </c>
      <c r="G88" s="4" t="s">
        <v>179</v>
      </c>
      <c r="H88" s="5" t="s">
        <v>107</v>
      </c>
      <c r="I88" s="5"/>
      <c r="J88" s="5"/>
      <c r="K88" s="5" t="s">
        <v>105</v>
      </c>
      <c r="M88" s="4" t="s">
        <v>17</v>
      </c>
      <c r="N88" s="5"/>
      <c r="O88" s="5"/>
      <c r="P88" s="24"/>
      <c r="Q88" s="24"/>
      <c r="R88" s="24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</row>
    <row r="89" spans="1:124" s="8" customFormat="1" ht="12.75" customHeight="1" x14ac:dyDescent="0.2">
      <c r="A89" s="3"/>
      <c r="B89" s="3"/>
      <c r="C89" s="3"/>
      <c r="D89" s="13">
        <f t="shared" si="5"/>
        <v>149</v>
      </c>
      <c r="E89" s="5" t="s">
        <v>102</v>
      </c>
      <c r="F89" s="5" t="s">
        <v>103</v>
      </c>
      <c r="G89" s="4" t="s">
        <v>179</v>
      </c>
      <c r="H89" s="5" t="s">
        <v>111</v>
      </c>
      <c r="I89" s="5"/>
      <c r="J89" s="5"/>
      <c r="K89" s="5" t="s">
        <v>105</v>
      </c>
      <c r="M89" s="4" t="s">
        <v>17</v>
      </c>
      <c r="N89" s="5"/>
      <c r="O89" s="5"/>
      <c r="P89" s="6"/>
      <c r="Q89" s="6"/>
      <c r="R89" s="6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</row>
    <row r="90" spans="1:124" s="8" customFormat="1" ht="12.75" customHeight="1" x14ac:dyDescent="0.2">
      <c r="A90" s="3"/>
      <c r="B90" s="3"/>
      <c r="C90" s="3"/>
      <c r="D90" s="13">
        <f t="shared" si="5"/>
        <v>150</v>
      </c>
      <c r="E90" s="5" t="s">
        <v>102</v>
      </c>
      <c r="F90" s="5" t="s">
        <v>103</v>
      </c>
      <c r="G90" s="4" t="s">
        <v>179</v>
      </c>
      <c r="H90" s="5" t="s">
        <v>119</v>
      </c>
      <c r="I90" s="5"/>
      <c r="J90" s="5"/>
      <c r="K90" s="5" t="s">
        <v>105</v>
      </c>
      <c r="M90" s="4" t="s">
        <v>17</v>
      </c>
      <c r="N90" s="5"/>
      <c r="O90" s="5"/>
      <c r="P90" s="6"/>
      <c r="Q90" s="6"/>
      <c r="R90" s="6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</row>
    <row r="91" spans="1:124" s="8" customFormat="1" ht="12.75" customHeight="1" x14ac:dyDescent="0.2">
      <c r="A91" s="3"/>
      <c r="B91" s="3"/>
      <c r="C91" s="3"/>
      <c r="D91" s="13">
        <f t="shared" si="5"/>
        <v>151</v>
      </c>
      <c r="E91" s="5" t="s">
        <v>121</v>
      </c>
      <c r="F91" s="5" t="s">
        <v>122</v>
      </c>
      <c r="G91" s="4" t="s">
        <v>179</v>
      </c>
      <c r="H91" s="5" t="s">
        <v>123</v>
      </c>
      <c r="I91" s="5"/>
      <c r="J91" s="5"/>
      <c r="K91" s="5" t="s">
        <v>105</v>
      </c>
      <c r="M91" s="4" t="s">
        <v>17</v>
      </c>
      <c r="N91" s="5"/>
      <c r="O91" s="5"/>
      <c r="P91" s="6"/>
      <c r="Q91" s="6"/>
      <c r="R91" s="6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</row>
    <row r="92" spans="1:124" s="8" customFormat="1" ht="12.75" customHeight="1" x14ac:dyDescent="0.2">
      <c r="A92" s="3"/>
      <c r="B92" s="3"/>
      <c r="C92" s="3"/>
      <c r="D92" s="13">
        <f t="shared" si="5"/>
        <v>152</v>
      </c>
      <c r="E92" s="5" t="s">
        <v>121</v>
      </c>
      <c r="F92" s="5" t="s">
        <v>122</v>
      </c>
      <c r="G92" s="4" t="s">
        <v>179</v>
      </c>
      <c r="H92" s="5" t="s">
        <v>123</v>
      </c>
      <c r="I92" s="5"/>
      <c r="J92" s="5"/>
      <c r="K92" s="5" t="s">
        <v>125</v>
      </c>
      <c r="M92" s="4" t="s">
        <v>17</v>
      </c>
      <c r="N92" s="5"/>
      <c r="O92" s="5"/>
      <c r="P92" s="6"/>
      <c r="Q92" s="6"/>
      <c r="R92" s="6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</row>
    <row r="93" spans="1:124" s="8" customFormat="1" ht="12.75" customHeight="1" x14ac:dyDescent="0.2">
      <c r="A93" s="3"/>
      <c r="B93" s="3"/>
      <c r="C93" s="3"/>
      <c r="D93" s="13">
        <f t="shared" si="5"/>
        <v>153</v>
      </c>
      <c r="E93" s="5" t="s">
        <v>121</v>
      </c>
      <c r="F93" s="5" t="s">
        <v>122</v>
      </c>
      <c r="G93" s="4" t="s">
        <v>179</v>
      </c>
      <c r="H93" s="5" t="s">
        <v>131</v>
      </c>
      <c r="I93" s="5"/>
      <c r="J93" s="5"/>
      <c r="K93" s="5" t="s">
        <v>105</v>
      </c>
      <c r="M93" s="4" t="s">
        <v>17</v>
      </c>
      <c r="N93" s="5"/>
      <c r="O93" s="5"/>
      <c r="P93" s="6"/>
      <c r="Q93" s="6"/>
      <c r="R93" s="6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</row>
    <row r="94" spans="1:124" s="8" customFormat="1" ht="12.75" customHeight="1" x14ac:dyDescent="0.2">
      <c r="A94" s="3"/>
      <c r="B94" s="3"/>
      <c r="C94" s="3"/>
      <c r="D94" s="13">
        <f t="shared" si="5"/>
        <v>154</v>
      </c>
      <c r="E94" s="5" t="s">
        <v>121</v>
      </c>
      <c r="F94" s="5" t="s">
        <v>122</v>
      </c>
      <c r="G94" s="4" t="s">
        <v>179</v>
      </c>
      <c r="H94" s="5" t="s">
        <v>126</v>
      </c>
      <c r="I94" s="5"/>
      <c r="J94" s="5"/>
      <c r="K94" s="5" t="s">
        <v>105</v>
      </c>
      <c r="M94" s="4" t="s">
        <v>17</v>
      </c>
      <c r="N94" s="5"/>
      <c r="O94" s="5"/>
      <c r="P94" s="6"/>
      <c r="Q94" s="6"/>
      <c r="R94" s="6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</row>
    <row r="95" spans="1:124" s="8" customFormat="1" ht="12.75" customHeight="1" x14ac:dyDescent="0.2">
      <c r="A95" s="3"/>
      <c r="B95" s="3"/>
      <c r="C95" s="3"/>
      <c r="D95" s="13">
        <f t="shared" si="5"/>
        <v>155</v>
      </c>
      <c r="E95" s="5" t="s">
        <v>121</v>
      </c>
      <c r="F95" s="5" t="s">
        <v>122</v>
      </c>
      <c r="G95" s="4" t="s">
        <v>179</v>
      </c>
      <c r="H95" s="5" t="s">
        <v>126</v>
      </c>
      <c r="I95" s="5"/>
      <c r="J95" s="5"/>
      <c r="K95" s="5" t="s">
        <v>125</v>
      </c>
      <c r="M95" s="4" t="s">
        <v>17</v>
      </c>
      <c r="N95" s="5"/>
      <c r="O95" s="5"/>
      <c r="P95" s="6"/>
      <c r="Q95" s="6"/>
      <c r="R95" s="6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</row>
    <row r="96" spans="1:124" s="8" customFormat="1" ht="12.75" customHeight="1" x14ac:dyDescent="0.2">
      <c r="A96" s="3"/>
      <c r="B96" s="3"/>
      <c r="C96" s="3"/>
      <c r="D96" s="13">
        <f t="shared" si="5"/>
        <v>156</v>
      </c>
      <c r="E96" s="5" t="s">
        <v>121</v>
      </c>
      <c r="F96" s="5" t="s">
        <v>122</v>
      </c>
      <c r="G96" s="4" t="s">
        <v>179</v>
      </c>
      <c r="H96" s="5" t="s">
        <v>128</v>
      </c>
      <c r="I96" s="5"/>
      <c r="J96" s="5"/>
      <c r="K96" s="5" t="s">
        <v>105</v>
      </c>
      <c r="M96" s="4" t="s">
        <v>17</v>
      </c>
      <c r="N96" s="5"/>
      <c r="O96" s="5"/>
      <c r="P96" s="6"/>
      <c r="Q96" s="6"/>
      <c r="R96" s="6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</row>
    <row r="97" spans="1:124" s="8" customFormat="1" ht="12.75" customHeight="1" x14ac:dyDescent="0.2">
      <c r="A97" s="3"/>
      <c r="B97" s="3"/>
      <c r="C97" s="3"/>
      <c r="D97" s="13">
        <f t="shared" si="5"/>
        <v>157</v>
      </c>
      <c r="E97" s="5" t="s">
        <v>27</v>
      </c>
      <c r="F97" s="5" t="s">
        <v>28</v>
      </c>
      <c r="G97" s="4" t="s">
        <v>179</v>
      </c>
      <c r="H97" s="5"/>
      <c r="I97" s="5"/>
      <c r="J97" s="5"/>
      <c r="K97" s="5"/>
      <c r="M97" s="5" t="s">
        <v>12</v>
      </c>
      <c r="N97" s="5"/>
      <c r="O97" s="5"/>
      <c r="P97" s="6"/>
      <c r="Q97" s="6"/>
      <c r="R97" s="6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</row>
    <row r="98" spans="1:124" s="8" customFormat="1" ht="12.75" customHeight="1" x14ac:dyDescent="0.2">
      <c r="A98" s="3"/>
      <c r="B98" s="3"/>
      <c r="C98" s="3"/>
      <c r="D98" s="13">
        <f>D97+1</f>
        <v>158</v>
      </c>
      <c r="E98" s="5" t="s">
        <v>68</v>
      </c>
      <c r="F98" s="5" t="s">
        <v>69</v>
      </c>
      <c r="G98" s="4" t="s">
        <v>179</v>
      </c>
      <c r="H98" s="5"/>
      <c r="I98" s="5"/>
      <c r="J98" s="5"/>
      <c r="K98" s="5"/>
      <c r="M98" s="5" t="s">
        <v>12</v>
      </c>
      <c r="N98" s="5"/>
      <c r="O98" s="5"/>
      <c r="P98" s="6"/>
      <c r="Q98" s="6"/>
      <c r="R98" s="6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</row>
    <row r="99" spans="1:124" s="8" customFormat="1" ht="12.75" customHeight="1" x14ac:dyDescent="0.2">
      <c r="A99" s="3"/>
      <c r="B99" s="3"/>
      <c r="C99" s="3"/>
      <c r="D99" s="13">
        <v>159</v>
      </c>
      <c r="E99" s="5" t="s">
        <v>210</v>
      </c>
      <c r="F99" s="5" t="s">
        <v>211</v>
      </c>
      <c r="G99" s="4" t="s">
        <v>179</v>
      </c>
      <c r="H99" s="5" t="s">
        <v>212</v>
      </c>
      <c r="I99" s="5" t="s">
        <v>212</v>
      </c>
      <c r="J99" s="5" t="s">
        <v>216</v>
      </c>
      <c r="K99" s="5" t="s">
        <v>105</v>
      </c>
      <c r="M99" s="5" t="s">
        <v>17</v>
      </c>
      <c r="N99" s="5"/>
      <c r="O99" s="5"/>
      <c r="P99" s="6"/>
      <c r="Q99" s="6"/>
      <c r="R99" s="6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</row>
    <row r="100" spans="1:124" s="8" customFormat="1" ht="12.75" customHeight="1" x14ac:dyDescent="0.2">
      <c r="A100" s="3"/>
      <c r="B100" s="3"/>
      <c r="C100" s="3"/>
      <c r="D100" s="13">
        <v>160</v>
      </c>
      <c r="E100" s="5" t="s">
        <v>102</v>
      </c>
      <c r="F100" s="5" t="s">
        <v>103</v>
      </c>
      <c r="G100" s="4" t="s">
        <v>179</v>
      </c>
      <c r="H100" s="5" t="s">
        <v>213</v>
      </c>
      <c r="I100" s="5" t="s">
        <v>212</v>
      </c>
      <c r="J100" s="5" t="s">
        <v>212</v>
      </c>
      <c r="K100" s="5" t="s">
        <v>105</v>
      </c>
      <c r="M100" s="5" t="s">
        <v>17</v>
      </c>
      <c r="N100" s="5">
        <v>143787</v>
      </c>
      <c r="O100" s="23">
        <f>P100/N100</f>
        <v>56.990260594895531</v>
      </c>
      <c r="P100" s="6">
        <f>Q100+R100+0.01</f>
        <v>8194458.6001582434</v>
      </c>
      <c r="Q100" s="6">
        <f>5926778.55/209423*N100</f>
        <v>4069246.0110343657</v>
      </c>
      <c r="R100" s="6">
        <f>(5790777.06+217515.72)/209423*N100</f>
        <v>4125212.5791238779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</row>
    <row r="101" spans="1:124" s="8" customFormat="1" ht="12.75" customHeight="1" x14ac:dyDescent="0.2">
      <c r="A101" s="3"/>
      <c r="B101" s="3"/>
      <c r="C101" s="3"/>
      <c r="D101" s="13">
        <v>161</v>
      </c>
      <c r="E101" s="5" t="s">
        <v>102</v>
      </c>
      <c r="F101" s="5" t="s">
        <v>103</v>
      </c>
      <c r="G101" s="4" t="s">
        <v>179</v>
      </c>
      <c r="H101" s="5" t="s">
        <v>214</v>
      </c>
      <c r="I101" s="5" t="s">
        <v>212</v>
      </c>
      <c r="J101" s="5" t="s">
        <v>212</v>
      </c>
      <c r="K101" s="5" t="s">
        <v>105</v>
      </c>
      <c r="M101" s="5" t="s">
        <v>17</v>
      </c>
      <c r="N101" s="5">
        <v>65636</v>
      </c>
      <c r="O101" s="23">
        <f>P101/N101</f>
        <v>56.990260525348212</v>
      </c>
      <c r="P101" s="6">
        <f>Q101+R101</f>
        <v>3740612.7398417555</v>
      </c>
      <c r="Q101" s="6">
        <f>5926778.55/209423*N101</f>
        <v>1857532.5389656343</v>
      </c>
      <c r="R101" s="6">
        <f>(5790777.06+217515.72)/209423*N101</f>
        <v>1883080.2008761212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</row>
    <row r="102" spans="1:124" s="8" customFormat="1" ht="19.5" customHeight="1" x14ac:dyDescent="0.2">
      <c r="A102" s="3"/>
      <c r="B102" s="3"/>
      <c r="C102" s="3"/>
      <c r="D102" s="13"/>
      <c r="E102" s="5"/>
      <c r="F102" s="31" t="s">
        <v>197</v>
      </c>
      <c r="G102" s="4"/>
      <c r="H102" s="5"/>
      <c r="I102" s="5"/>
      <c r="J102" s="5"/>
      <c r="K102" s="5"/>
      <c r="M102" s="5"/>
      <c r="N102" s="5"/>
      <c r="O102" s="5"/>
      <c r="P102" s="6">
        <f>SUM(P5:P101)</f>
        <v>11935071.34</v>
      </c>
      <c r="Q102" s="6"/>
      <c r="R102" s="6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</row>
    <row r="103" spans="1:124" s="11" customFormat="1" ht="12.75" customHeight="1" x14ac:dyDescent="0.2">
      <c r="A103" s="3"/>
      <c r="B103" s="3"/>
      <c r="C103" s="3"/>
      <c r="D103" s="14"/>
      <c r="E103" s="5"/>
      <c r="F103" s="5"/>
      <c r="G103" s="5"/>
      <c r="H103" s="5"/>
      <c r="I103" s="5"/>
      <c r="J103" s="5"/>
      <c r="K103" s="5"/>
      <c r="L103"/>
      <c r="M103" s="5"/>
      <c r="N103" s="5"/>
      <c r="O103" s="5"/>
      <c r="P103" s="6"/>
      <c r="Q103" s="6"/>
      <c r="R103" s="6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</row>
    <row r="104" spans="1:124" s="11" customFormat="1" ht="42" customHeight="1" x14ac:dyDescent="0.2">
      <c r="A104" s="3"/>
      <c r="B104" s="3"/>
      <c r="C104" s="3"/>
      <c r="D104" s="14"/>
      <c r="E104" s="5"/>
      <c r="F104" s="45" t="s">
        <v>208</v>
      </c>
      <c r="G104" s="5"/>
      <c r="H104" s="5"/>
      <c r="I104" s="5"/>
      <c r="J104" s="5"/>
      <c r="K104" s="5"/>
      <c r="L104"/>
      <c r="M104" s="5"/>
      <c r="N104" s="5"/>
      <c r="O104" s="5"/>
      <c r="P104" s="22">
        <v>77528.66</v>
      </c>
      <c r="Q104" s="6">
        <v>77528.66</v>
      </c>
      <c r="R104" s="6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</row>
    <row r="105" spans="1:124" s="11" customFormat="1" ht="36" customHeight="1" x14ac:dyDescent="0.2">
      <c r="A105" s="3"/>
      <c r="B105" s="3"/>
      <c r="C105" s="3"/>
      <c r="D105" s="14"/>
      <c r="E105" s="5"/>
      <c r="F105" s="41" t="s">
        <v>198</v>
      </c>
      <c r="G105" s="5"/>
      <c r="H105" s="5"/>
      <c r="I105" s="5"/>
      <c r="J105" s="5"/>
      <c r="K105" s="5"/>
      <c r="L105"/>
      <c r="M105" s="5"/>
      <c r="N105" s="5"/>
      <c r="O105" s="5"/>
      <c r="P105" s="16">
        <f>P102+P104</f>
        <v>12012600</v>
      </c>
      <c r="Q105" s="6"/>
      <c r="R105" s="6"/>
      <c r="S105" s="3" t="s">
        <v>199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</row>
    <row r="106" spans="1:124" s="11" customFormat="1" ht="12.75" customHeight="1" x14ac:dyDescent="0.2">
      <c r="A106" s="3"/>
      <c r="B106" s="3"/>
      <c r="C106" s="3"/>
      <c r="D106" s="14"/>
      <c r="E106" s="5"/>
      <c r="F106" s="31"/>
      <c r="G106" s="5"/>
      <c r="H106" s="5"/>
      <c r="I106" s="5"/>
      <c r="J106" s="5"/>
      <c r="K106" s="5"/>
      <c r="L106"/>
      <c r="M106" s="5"/>
      <c r="N106" s="5"/>
      <c r="O106" s="5"/>
      <c r="P106" s="6"/>
      <c r="Q106" s="6"/>
      <c r="R106" s="6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</row>
    <row r="107" spans="1:124" s="8" customFormat="1" ht="30.75" customHeight="1" x14ac:dyDescent="0.2">
      <c r="A107" s="3"/>
      <c r="B107" s="3"/>
      <c r="C107" s="3"/>
      <c r="D107" s="13"/>
      <c r="E107" s="5"/>
      <c r="F107" s="30"/>
      <c r="G107" s="5"/>
      <c r="H107" s="5"/>
      <c r="I107" s="5"/>
      <c r="J107" s="5"/>
      <c r="K107" s="5"/>
      <c r="M107" s="5"/>
      <c r="N107" s="5"/>
      <c r="O107" s="5"/>
      <c r="P107" s="6"/>
      <c r="Q107" s="6"/>
      <c r="R107" s="6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</row>
    <row r="108" spans="1:124" s="11" customFormat="1" ht="21.75" hidden="1" customHeight="1" x14ac:dyDescent="0.2">
      <c r="A108" s="3"/>
      <c r="B108" s="3"/>
      <c r="C108" s="3"/>
      <c r="D108" s="14"/>
      <c r="E108" s="5"/>
      <c r="F108" s="30"/>
      <c r="G108" s="5"/>
      <c r="H108" s="5"/>
      <c r="I108" s="5"/>
      <c r="J108" s="5"/>
      <c r="K108" s="35" t="s">
        <v>190</v>
      </c>
      <c r="L108" s="36"/>
      <c r="M108" s="35"/>
      <c r="N108" s="35"/>
      <c r="O108" s="35"/>
      <c r="P108" s="37"/>
      <c r="Q108" s="37"/>
      <c r="R108" s="37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</row>
    <row r="109" spans="1:124" s="29" customFormat="1" ht="19.5" hidden="1" customHeight="1" x14ac:dyDescent="0.2">
      <c r="A109" s="27"/>
      <c r="B109" s="27"/>
      <c r="C109" s="27"/>
      <c r="D109" s="34"/>
      <c r="E109" s="15"/>
      <c r="F109" s="15"/>
      <c r="G109" s="15"/>
      <c r="H109" s="15"/>
      <c r="I109" s="15"/>
      <c r="J109" s="15"/>
      <c r="K109" s="15" t="s">
        <v>190</v>
      </c>
      <c r="M109" s="15"/>
      <c r="N109" s="15"/>
      <c r="O109" s="15"/>
      <c r="P109" s="28"/>
      <c r="Q109" s="16"/>
      <c r="R109" s="16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</row>
    <row r="110" spans="1:124" s="29" customFormat="1" ht="19.5" customHeight="1" x14ac:dyDescent="0.2">
      <c r="A110" s="27"/>
      <c r="B110" s="3"/>
      <c r="C110" s="3"/>
      <c r="D110" s="13"/>
      <c r="E110" s="5"/>
      <c r="F110" s="5"/>
      <c r="G110" s="5"/>
      <c r="H110" s="5"/>
      <c r="I110" s="5"/>
      <c r="J110" s="5"/>
      <c r="K110" s="5"/>
      <c r="L110" s="8"/>
      <c r="M110" s="5"/>
      <c r="N110" s="5"/>
      <c r="O110" s="5"/>
      <c r="P110" s="42"/>
      <c r="Q110" s="6"/>
      <c r="R110" s="6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</row>
    <row r="111" spans="1:124" ht="31.5" customHeight="1" x14ac:dyDescent="0.2">
      <c r="F111" s="43"/>
      <c r="L111" s="8"/>
      <c r="P111" s="22"/>
      <c r="Q111" s="23"/>
      <c r="R111" s="23"/>
    </row>
    <row r="112" spans="1:124" ht="184.5" customHeight="1" x14ac:dyDescent="0.2">
      <c r="F112" s="30" t="s">
        <v>200</v>
      </c>
      <c r="K112" s="20"/>
    </row>
    <row r="113" spans="1:124" ht="242.25" customHeight="1" x14ac:dyDescent="0.2">
      <c r="F113" s="30" t="s">
        <v>201</v>
      </c>
      <c r="K113" s="20"/>
    </row>
    <row r="114" spans="1:124" ht="12.75" customHeight="1" x14ac:dyDescent="0.2">
      <c r="F114" s="26"/>
      <c r="K114" s="20"/>
    </row>
    <row r="115" spans="1:124" ht="12.75" customHeight="1" x14ac:dyDescent="0.2">
      <c r="F115" s="26"/>
    </row>
    <row r="116" spans="1:124" ht="12.75" customHeight="1" x14ac:dyDescent="0.2">
      <c r="F116" s="26"/>
    </row>
    <row r="117" spans="1:124" ht="12.75" customHeight="1" x14ac:dyDescent="0.2">
      <c r="F117" s="26"/>
    </row>
    <row r="118" spans="1:124" ht="12.75" customHeight="1" x14ac:dyDescent="0.2">
      <c r="F118" s="26"/>
    </row>
    <row r="119" spans="1:124" ht="12.75" customHeight="1" x14ac:dyDescent="0.2">
      <c r="F119" s="26"/>
    </row>
    <row r="120" spans="1:124" s="10" customFormat="1" ht="12.75" customHeight="1" x14ac:dyDescent="0.2">
      <c r="A120" s="3"/>
      <c r="B120" s="3"/>
      <c r="C120" s="3"/>
      <c r="D120" s="3"/>
      <c r="E120" s="3"/>
      <c r="F120" s="26"/>
      <c r="G120" s="3"/>
      <c r="H120" s="3"/>
      <c r="I120" s="3"/>
      <c r="J120" s="3"/>
      <c r="K120" s="3"/>
      <c r="L120"/>
      <c r="M120" s="3"/>
      <c r="N120" s="5"/>
      <c r="O120" s="5"/>
      <c r="P120" s="5"/>
      <c r="Q120" s="5"/>
      <c r="R120" s="5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</row>
    <row r="121" spans="1:124" s="10" customFormat="1" ht="12.75" customHeight="1" x14ac:dyDescent="0.2">
      <c r="A121" s="3"/>
      <c r="B121" s="3"/>
      <c r="C121" s="3"/>
      <c r="D121" s="3"/>
      <c r="E121" s="3"/>
      <c r="F121" s="26"/>
      <c r="G121" s="3"/>
      <c r="H121" s="3"/>
      <c r="I121" s="3"/>
      <c r="J121" s="3"/>
      <c r="K121" s="3"/>
      <c r="L121"/>
      <c r="M121" s="3"/>
      <c r="N121" s="5"/>
      <c r="O121" s="5"/>
      <c r="P121" s="5"/>
      <c r="Q121" s="5"/>
      <c r="R121" s="5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</row>
    <row r="122" spans="1:124" ht="12.75" customHeight="1" x14ac:dyDescent="0.2">
      <c r="F122" s="26"/>
    </row>
    <row r="123" spans="1:124" ht="12.75" customHeight="1" x14ac:dyDescent="0.2">
      <c r="F123" s="26"/>
    </row>
    <row r="124" spans="1:124" ht="12.75" customHeight="1" x14ac:dyDescent="0.2">
      <c r="F124" s="26"/>
    </row>
    <row r="125" spans="1:124" ht="12.75" customHeight="1" x14ac:dyDescent="0.2">
      <c r="F125" s="26"/>
    </row>
    <row r="126" spans="1:124" ht="25.5" customHeight="1" x14ac:dyDescent="0.2">
      <c r="F126" s="26"/>
    </row>
    <row r="127" spans="1:124" ht="12.75" customHeight="1" x14ac:dyDescent="0.2">
      <c r="F127" s="26"/>
    </row>
    <row r="128" spans="1:124" ht="12.75" customHeight="1" x14ac:dyDescent="0.2">
      <c r="F128" s="48"/>
    </row>
    <row r="129" spans="1:124" ht="12.75" customHeight="1" x14ac:dyDescent="0.2">
      <c r="F129" s="48"/>
    </row>
    <row r="130" spans="1:124" ht="12.75" customHeight="1" x14ac:dyDescent="0.2">
      <c r="F130" s="48"/>
    </row>
    <row r="131" spans="1:124" ht="12.75" customHeight="1" x14ac:dyDescent="0.2">
      <c r="F131" s="48"/>
    </row>
    <row r="132" spans="1:124" ht="12.75" customHeight="1" x14ac:dyDescent="0.2">
      <c r="F132" s="48"/>
    </row>
    <row r="133" spans="1:124" s="5" customFormat="1" ht="12.75" customHeight="1" x14ac:dyDescent="0.2">
      <c r="A133" s="3"/>
      <c r="B133" s="3"/>
      <c r="C133" s="3"/>
      <c r="D133" s="3"/>
      <c r="E133" s="3"/>
      <c r="F133" s="48"/>
      <c r="G133" s="3"/>
      <c r="H133" s="3"/>
      <c r="I133" s="3"/>
      <c r="J133" s="3"/>
      <c r="K133" s="3"/>
      <c r="L133"/>
      <c r="M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</row>
    <row r="134" spans="1:124" s="5" customFormat="1" ht="12.75" customHeight="1" x14ac:dyDescent="0.2">
      <c r="A134" s="3"/>
      <c r="B134" s="3"/>
      <c r="C134" s="3"/>
      <c r="D134" s="3"/>
      <c r="E134" s="3"/>
      <c r="F134" s="48"/>
      <c r="G134" s="3"/>
      <c r="H134" s="3"/>
      <c r="I134" s="3"/>
      <c r="J134" s="3"/>
      <c r="K134" s="3"/>
      <c r="L134"/>
      <c r="M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</row>
    <row r="135" spans="1:124" s="5" customFormat="1" ht="12.75" customHeight="1" x14ac:dyDescent="0.2">
      <c r="A135" s="3"/>
      <c r="B135" s="3"/>
      <c r="C135" s="3"/>
      <c r="D135" s="3"/>
      <c r="E135" s="3"/>
      <c r="F135" s="48"/>
      <c r="G135" s="3"/>
      <c r="H135" s="3"/>
      <c r="I135" s="3"/>
      <c r="J135" s="3"/>
      <c r="K135" s="3"/>
      <c r="L135"/>
      <c r="M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</row>
    <row r="136" spans="1:124" s="5" customFormat="1" ht="12.75" customHeight="1" x14ac:dyDescent="0.2">
      <c r="A136" s="3"/>
      <c r="B136" s="3"/>
      <c r="C136" s="3"/>
      <c r="D136" s="3"/>
      <c r="E136" s="3"/>
      <c r="F136" s="48"/>
      <c r="G136" s="3"/>
      <c r="H136" s="3"/>
      <c r="I136" s="3"/>
      <c r="J136" s="3"/>
      <c r="K136" s="3"/>
      <c r="L136"/>
      <c r="M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</row>
    <row r="137" spans="1:124" s="5" customFormat="1" ht="109.5" customHeight="1" x14ac:dyDescent="0.2">
      <c r="A137" s="3"/>
      <c r="B137" s="3"/>
      <c r="C137" s="3"/>
      <c r="D137" s="3"/>
      <c r="E137" s="3"/>
      <c r="F137" s="48"/>
      <c r="G137" s="3"/>
      <c r="H137" s="3"/>
      <c r="I137" s="3"/>
      <c r="J137" s="3"/>
      <c r="K137" s="3"/>
      <c r="L137"/>
      <c r="M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</row>
    <row r="138" spans="1:124" s="5" customFormat="1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/>
      <c r="M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</row>
    <row r="139" spans="1:124" s="5" customFormat="1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/>
      <c r="M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</row>
    <row r="140" spans="1:124" s="5" customFormat="1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/>
      <c r="M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</row>
    <row r="141" spans="1:124" s="5" customFormat="1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/>
      <c r="M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</row>
    <row r="142" spans="1:124" s="5" customFormat="1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/>
      <c r="M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</row>
    <row r="143" spans="1:124" s="5" customFormat="1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/>
      <c r="M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</row>
    <row r="144" spans="1:124" s="5" customFormat="1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/>
      <c r="M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</row>
    <row r="145" spans="1:124" s="5" customFormat="1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/>
      <c r="M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</row>
    <row r="146" spans="1:124" s="5" customFormat="1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/>
      <c r="M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</row>
    <row r="147" spans="1:124" s="5" customFormat="1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/>
      <c r="M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</row>
    <row r="148" spans="1:124" s="5" customFormat="1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/>
      <c r="M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</row>
    <row r="149" spans="1:124" s="5" customFormat="1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/>
      <c r="M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</row>
    <row r="150" spans="1:124" s="5" customFormat="1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/>
      <c r="M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</row>
    <row r="151" spans="1:124" s="5" customFormat="1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/>
      <c r="M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</row>
    <row r="152" spans="1:124" s="5" customFormat="1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/>
      <c r="M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</row>
    <row r="153" spans="1:124" s="5" customFormat="1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/>
      <c r="M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</row>
    <row r="154" spans="1:124" s="5" customFormat="1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/>
      <c r="M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</row>
    <row r="155" spans="1:124" s="5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/>
      <c r="M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</row>
    <row r="156" spans="1:124" s="5" customFormat="1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/>
      <c r="M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</row>
    <row r="157" spans="1:124" s="5" customFormat="1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/>
      <c r="M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</row>
    <row r="158" spans="1:124" s="5" customFormat="1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/>
      <c r="M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</row>
    <row r="159" spans="1:124" s="5" customFormat="1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/>
      <c r="M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</row>
    <row r="160" spans="1:124" s="5" customFormat="1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/>
      <c r="M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</row>
    <row r="161" spans="1:124" s="5" customFormat="1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/>
      <c r="M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</row>
    <row r="162" spans="1:124" s="5" customFormat="1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/>
      <c r="M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</row>
    <row r="163" spans="1:124" s="5" customFormat="1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/>
      <c r="M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</row>
    <row r="164" spans="1:124" s="5" customFormat="1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/>
      <c r="M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</row>
    <row r="165" spans="1:124" s="5" customFormat="1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/>
      <c r="M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</row>
    <row r="166" spans="1:124" s="5" customFormat="1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/>
      <c r="M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</row>
    <row r="167" spans="1:124" s="5" customFormat="1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/>
      <c r="M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</row>
    <row r="168" spans="1:124" s="5" customFormat="1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/>
      <c r="M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</row>
    <row r="169" spans="1:124" s="5" customFormat="1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/>
      <c r="M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</row>
    <row r="170" spans="1:124" s="5" customFormat="1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/>
      <c r="M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</row>
    <row r="171" spans="1:124" s="5" customFormat="1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/>
      <c r="M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</row>
  </sheetData>
  <autoFilter ref="E1:R98">
    <filterColumn colId="9" showButton="0"/>
  </autoFilter>
  <mergeCells count="2">
    <mergeCell ref="F128:F137"/>
    <mergeCell ref="N1:R1"/>
  </mergeCells>
  <pageMargins left="0" right="0" top="0" bottom="0" header="0.51181102362204722" footer="0.51181102362204722"/>
  <pageSetup paperSize="9" scale="43" fitToWidth="40" orientation="landscape" verticalDpi="300" r:id="rId1"/>
  <headerFooter alignWithMargins="0"/>
  <rowBreaks count="1" manualBreakCount="1">
    <brk id="97" min="3" max="16" man="1"/>
  </rowBreaks>
  <colBreaks count="1" manualBreakCount="1">
    <brk id="13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9"/>
  <sheetViews>
    <sheetView tabSelected="1" view="pageBreakPreview" topLeftCell="D1" zoomScaleNormal="100" zoomScaleSheetLayoutView="100" workbookViewId="0">
      <pane xSplit="3" ySplit="1" topLeftCell="L27" activePane="bottomRight" state="frozen"/>
      <selection activeCell="E1" sqref="E1"/>
      <selection pane="topRight" activeCell="F1" sqref="F1"/>
      <selection pane="bottomLeft" activeCell="E2" sqref="E2"/>
      <selection pane="bottomRight" activeCell="Q101" sqref="Q101"/>
    </sheetView>
  </sheetViews>
  <sheetFormatPr defaultRowHeight="12.75" customHeight="1" x14ac:dyDescent="0.2"/>
  <cols>
    <col min="1" max="1" width="12.7109375" style="3" hidden="1" customWidth="1"/>
    <col min="2" max="2" width="49.42578125" style="3" hidden="1" customWidth="1"/>
    <col min="3" max="3" width="10.7109375" style="3" hidden="1" customWidth="1"/>
    <col min="4" max="4" width="7.28515625" style="3" customWidth="1"/>
    <col min="5" max="5" width="11" style="3" customWidth="1"/>
    <col min="6" max="6" width="125.140625" style="3" customWidth="1"/>
    <col min="7" max="7" width="15.85546875" style="3" customWidth="1"/>
    <col min="8" max="8" width="34.28515625" style="3" customWidth="1"/>
    <col min="9" max="9" width="15.140625" style="3" customWidth="1"/>
    <col min="10" max="10" width="28.28515625" style="3" customWidth="1"/>
    <col min="11" max="11" width="19.28515625" hidden="1" customWidth="1"/>
    <col min="12" max="12" width="10.28515625" style="3" customWidth="1"/>
    <col min="13" max="13" width="15.7109375" style="5" customWidth="1"/>
    <col min="14" max="14" width="18.42578125" style="5" customWidth="1"/>
    <col min="15" max="15" width="20.140625" style="5" customWidth="1"/>
    <col min="16" max="16" width="21.42578125" style="5" customWidth="1"/>
    <col min="17" max="17" width="20.140625" style="5" customWidth="1"/>
    <col min="18" max="18" width="20.140625" style="3" customWidth="1"/>
    <col min="19" max="16384" width="9.140625" style="3"/>
  </cols>
  <sheetData>
    <row r="1" spans="1:123" ht="38.25" x14ac:dyDescent="0.2">
      <c r="A1" s="1" t="s">
        <v>0</v>
      </c>
      <c r="B1" s="1" t="s">
        <v>1</v>
      </c>
      <c r="C1" s="1"/>
      <c r="D1" s="1"/>
      <c r="E1" s="1" t="s">
        <v>2</v>
      </c>
      <c r="F1" s="40" t="s">
        <v>192</v>
      </c>
      <c r="G1" s="1" t="s">
        <v>177</v>
      </c>
      <c r="H1" s="1" t="s">
        <v>3</v>
      </c>
      <c r="I1" s="1" t="s">
        <v>4</v>
      </c>
      <c r="J1" s="1" t="s">
        <v>5</v>
      </c>
      <c r="K1" s="2" t="s">
        <v>6</v>
      </c>
      <c r="L1" s="1" t="s">
        <v>7</v>
      </c>
      <c r="M1" s="49" t="s">
        <v>191</v>
      </c>
      <c r="N1" s="50"/>
      <c r="O1" s="50"/>
      <c r="P1" s="50"/>
      <c r="Q1" s="51"/>
    </row>
    <row r="2" spans="1:123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33">
        <v>1</v>
      </c>
      <c r="N2" s="38">
        <v>2</v>
      </c>
      <c r="O2" s="33">
        <v>3</v>
      </c>
      <c r="P2" s="39">
        <v>4</v>
      </c>
      <c r="Q2" s="39">
        <v>5</v>
      </c>
    </row>
    <row r="3" spans="1:123" ht="25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1"/>
      <c r="M3" s="33"/>
      <c r="N3" s="25" t="s">
        <v>205</v>
      </c>
      <c r="O3" s="33"/>
      <c r="P3" s="25"/>
      <c r="Q3" s="25"/>
    </row>
    <row r="4" spans="1:123" ht="150" customHeight="1" x14ac:dyDescent="0.2">
      <c r="A4" s="1"/>
      <c r="B4" s="1"/>
      <c r="C4" s="1"/>
      <c r="D4" s="12"/>
      <c r="E4" s="1"/>
      <c r="F4" s="1"/>
      <c r="G4" s="1"/>
      <c r="H4" s="1"/>
      <c r="I4" s="1"/>
      <c r="J4" s="1"/>
      <c r="K4" s="2"/>
      <c r="L4" s="1"/>
      <c r="M4" s="33" t="s">
        <v>193</v>
      </c>
      <c r="N4" s="25" t="s">
        <v>194</v>
      </c>
      <c r="O4" s="25" t="s">
        <v>195</v>
      </c>
      <c r="P4" s="25" t="s">
        <v>206</v>
      </c>
      <c r="Q4" s="25" t="s">
        <v>207</v>
      </c>
      <c r="R4" s="44"/>
    </row>
    <row r="5" spans="1:123" ht="12.75" customHeight="1" x14ac:dyDescent="0.2">
      <c r="A5" s="4" t="s">
        <v>8</v>
      </c>
      <c r="B5" s="4" t="s">
        <v>9</v>
      </c>
      <c r="C5" s="4"/>
      <c r="D5" s="13">
        <v>1</v>
      </c>
      <c r="E5" s="4" t="s">
        <v>172</v>
      </c>
      <c r="F5" s="4" t="s">
        <v>78</v>
      </c>
      <c r="G5" s="4" t="s">
        <v>178</v>
      </c>
      <c r="H5" s="4" t="s">
        <v>180</v>
      </c>
      <c r="I5" s="4" t="s">
        <v>73</v>
      </c>
      <c r="J5" s="4" t="s">
        <v>72</v>
      </c>
      <c r="K5" s="7"/>
      <c r="L5" s="4" t="s">
        <v>17</v>
      </c>
      <c r="N5" s="21"/>
      <c r="O5" s="6"/>
      <c r="P5" s="6"/>
      <c r="Q5" s="6"/>
    </row>
    <row r="6" spans="1:123" s="8" customFormat="1" ht="12.75" hidden="1" customHeight="1" x14ac:dyDescent="0.2">
      <c r="A6" s="4" t="s">
        <v>8</v>
      </c>
      <c r="B6" s="4" t="s">
        <v>13</v>
      </c>
      <c r="C6" s="4"/>
      <c r="D6" s="13">
        <f>D5+1</f>
        <v>2</v>
      </c>
      <c r="E6" s="4" t="s">
        <v>172</v>
      </c>
      <c r="F6" s="4" t="s">
        <v>78</v>
      </c>
      <c r="G6" s="4" t="s">
        <v>178</v>
      </c>
      <c r="H6" s="4" t="s">
        <v>180</v>
      </c>
      <c r="I6" s="4" t="s">
        <v>77</v>
      </c>
      <c r="J6" s="4" t="s">
        <v>72</v>
      </c>
      <c r="K6" s="7"/>
      <c r="L6" s="4" t="s">
        <v>17</v>
      </c>
      <c r="M6" s="5"/>
      <c r="N6" s="5"/>
      <c r="O6" s="6"/>
      <c r="P6" s="6"/>
      <c r="Q6" s="6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ht="12.75" customHeight="1" x14ac:dyDescent="0.2">
      <c r="A7" s="4" t="s">
        <v>18</v>
      </c>
      <c r="B7" s="4" t="s">
        <v>19</v>
      </c>
      <c r="C7" s="4"/>
      <c r="D7" s="13">
        <f t="shared" ref="D7:D17" si="0">D6+1</f>
        <v>3</v>
      </c>
      <c r="E7" s="4" t="s">
        <v>172</v>
      </c>
      <c r="F7" s="4" t="s">
        <v>78</v>
      </c>
      <c r="G7" s="4" t="s">
        <v>178</v>
      </c>
      <c r="H7" s="4" t="s">
        <v>181</v>
      </c>
      <c r="I7" s="4" t="s">
        <v>77</v>
      </c>
      <c r="J7" s="4" t="s">
        <v>72</v>
      </c>
      <c r="K7" s="7"/>
      <c r="L7" s="4" t="s">
        <v>17</v>
      </c>
      <c r="N7" s="17"/>
      <c r="O7" s="6"/>
      <c r="P7" s="6"/>
      <c r="Q7" s="6"/>
    </row>
    <row r="8" spans="1:123" s="8" customFormat="1" ht="12.75" hidden="1" customHeight="1" x14ac:dyDescent="0.2">
      <c r="A8" s="4" t="s">
        <v>8</v>
      </c>
      <c r="B8" s="4" t="s">
        <v>21</v>
      </c>
      <c r="C8" s="4"/>
      <c r="D8" s="13">
        <f t="shared" si="0"/>
        <v>4</v>
      </c>
      <c r="E8" s="4" t="s">
        <v>172</v>
      </c>
      <c r="F8" s="4" t="s">
        <v>78</v>
      </c>
      <c r="G8" s="4" t="s">
        <v>178</v>
      </c>
      <c r="H8" s="4" t="s">
        <v>182</v>
      </c>
      <c r="I8" s="4" t="s">
        <v>73</v>
      </c>
      <c r="J8" s="4" t="s">
        <v>72</v>
      </c>
      <c r="K8" s="7"/>
      <c r="L8" s="4" t="s">
        <v>17</v>
      </c>
      <c r="M8" s="5"/>
      <c r="N8" s="17"/>
      <c r="O8" s="6"/>
      <c r="P8" s="6"/>
      <c r="Q8" s="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2.75" customHeight="1" x14ac:dyDescent="0.2">
      <c r="A9" s="4" t="s">
        <v>8</v>
      </c>
      <c r="B9" s="4" t="s">
        <v>23</v>
      </c>
      <c r="C9" s="4"/>
      <c r="D9" s="13">
        <f t="shared" si="0"/>
        <v>5</v>
      </c>
      <c r="E9" s="4" t="s">
        <v>156</v>
      </c>
      <c r="F9" s="4" t="s">
        <v>157</v>
      </c>
      <c r="G9" s="4" t="s">
        <v>179</v>
      </c>
      <c r="H9" s="4" t="s">
        <v>180</v>
      </c>
      <c r="I9" s="4"/>
      <c r="J9" s="4" t="s">
        <v>183</v>
      </c>
      <c r="K9" s="7"/>
      <c r="L9" s="4" t="s">
        <v>12</v>
      </c>
      <c r="N9" s="17"/>
      <c r="O9" s="6"/>
      <c r="P9" s="6"/>
      <c r="Q9" s="6"/>
    </row>
    <row r="10" spans="1:123" s="8" customFormat="1" ht="12.75" customHeight="1" x14ac:dyDescent="0.2">
      <c r="A10" s="4" t="s">
        <v>8</v>
      </c>
      <c r="B10" s="4" t="s">
        <v>26</v>
      </c>
      <c r="C10" s="4"/>
      <c r="D10" s="13">
        <f t="shared" si="0"/>
        <v>6</v>
      </c>
      <c r="E10" s="4" t="s">
        <v>156</v>
      </c>
      <c r="F10" s="4" t="s">
        <v>157</v>
      </c>
      <c r="G10" s="4" t="s">
        <v>179</v>
      </c>
      <c r="H10" s="4" t="s">
        <v>180</v>
      </c>
      <c r="I10" s="4"/>
      <c r="J10" s="4" t="s">
        <v>184</v>
      </c>
      <c r="K10" s="7"/>
      <c r="L10" s="4" t="s">
        <v>12</v>
      </c>
      <c r="M10" s="5"/>
      <c r="N10" s="17"/>
      <c r="O10" s="6"/>
      <c r="P10" s="6"/>
      <c r="Q10" s="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</row>
    <row r="11" spans="1:123" s="8" customFormat="1" ht="12.75" hidden="1" customHeight="1" x14ac:dyDescent="0.2">
      <c r="A11" s="4" t="s">
        <v>18</v>
      </c>
      <c r="B11" s="4" t="s">
        <v>29</v>
      </c>
      <c r="C11" s="4"/>
      <c r="D11" s="13">
        <f t="shared" si="0"/>
        <v>7</v>
      </c>
      <c r="E11" s="4" t="s">
        <v>156</v>
      </c>
      <c r="F11" s="4" t="s">
        <v>157</v>
      </c>
      <c r="G11" s="4" t="s">
        <v>179</v>
      </c>
      <c r="H11" s="4" t="s">
        <v>181</v>
      </c>
      <c r="I11" s="4"/>
      <c r="J11" s="4" t="s">
        <v>183</v>
      </c>
      <c r="K11" s="7"/>
      <c r="L11" s="4" t="s">
        <v>12</v>
      </c>
      <c r="M11" s="5"/>
      <c r="N11" s="17"/>
      <c r="O11" s="6"/>
      <c r="P11" s="6"/>
      <c r="Q11" s="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</row>
    <row r="12" spans="1:123" ht="12.75" customHeight="1" x14ac:dyDescent="0.2">
      <c r="A12" s="4" t="s">
        <v>8</v>
      </c>
      <c r="B12" s="4" t="s">
        <v>32</v>
      </c>
      <c r="C12" s="4"/>
      <c r="D12" s="13">
        <f t="shared" si="0"/>
        <v>8</v>
      </c>
      <c r="E12" s="4" t="s">
        <v>156</v>
      </c>
      <c r="F12" s="4" t="s">
        <v>157</v>
      </c>
      <c r="G12" s="4" t="s">
        <v>179</v>
      </c>
      <c r="H12" s="4" t="s">
        <v>181</v>
      </c>
      <c r="I12" s="4"/>
      <c r="J12" s="4" t="s">
        <v>184</v>
      </c>
      <c r="K12" s="7"/>
      <c r="L12" s="4" t="s">
        <v>12</v>
      </c>
      <c r="N12" s="17"/>
      <c r="O12" s="6"/>
      <c r="P12" s="6"/>
      <c r="Q12" s="6"/>
    </row>
    <row r="13" spans="1:123" s="8" customFormat="1" ht="12.75" customHeight="1" x14ac:dyDescent="0.2">
      <c r="A13" s="4" t="s">
        <v>18</v>
      </c>
      <c r="B13" s="4" t="s">
        <v>36</v>
      </c>
      <c r="C13" s="4"/>
      <c r="D13" s="13">
        <f t="shared" si="0"/>
        <v>9</v>
      </c>
      <c r="E13" s="4" t="s">
        <v>156</v>
      </c>
      <c r="F13" s="4" t="s">
        <v>157</v>
      </c>
      <c r="G13" s="4" t="s">
        <v>179</v>
      </c>
      <c r="H13" s="4" t="s">
        <v>182</v>
      </c>
      <c r="I13" s="4"/>
      <c r="J13" s="4" t="s">
        <v>183</v>
      </c>
      <c r="K13" s="7"/>
      <c r="L13" s="4" t="s">
        <v>12</v>
      </c>
      <c r="M13" s="5"/>
      <c r="N13" s="17"/>
      <c r="O13" s="6"/>
      <c r="P13" s="6"/>
      <c r="Q13" s="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</row>
    <row r="14" spans="1:123" ht="12.75" hidden="1" customHeight="1" x14ac:dyDescent="0.2">
      <c r="A14" s="4" t="s">
        <v>8</v>
      </c>
      <c r="B14" s="4" t="s">
        <v>38</v>
      </c>
      <c r="C14" s="4"/>
      <c r="D14" s="13">
        <f t="shared" si="0"/>
        <v>10</v>
      </c>
      <c r="E14" s="4" t="s">
        <v>156</v>
      </c>
      <c r="F14" s="4" t="s">
        <v>157</v>
      </c>
      <c r="G14" s="4" t="s">
        <v>179</v>
      </c>
      <c r="H14" s="4" t="s">
        <v>182</v>
      </c>
      <c r="I14" s="4"/>
      <c r="J14" s="4" t="s">
        <v>184</v>
      </c>
      <c r="K14" s="7"/>
      <c r="L14" s="4" t="s">
        <v>12</v>
      </c>
      <c r="N14" s="17"/>
      <c r="O14" s="6"/>
      <c r="P14" s="6"/>
      <c r="Q14" s="6"/>
    </row>
    <row r="15" spans="1:123" s="8" customFormat="1" ht="12.75" hidden="1" customHeight="1" x14ac:dyDescent="0.2">
      <c r="A15" s="4" t="s">
        <v>18</v>
      </c>
      <c r="B15" s="4" t="s">
        <v>41</v>
      </c>
      <c r="C15" s="4"/>
      <c r="D15" s="13">
        <f t="shared" si="0"/>
        <v>11</v>
      </c>
      <c r="E15" s="4" t="s">
        <v>156</v>
      </c>
      <c r="F15" s="4" t="s">
        <v>157</v>
      </c>
      <c r="G15" s="4" t="s">
        <v>179</v>
      </c>
      <c r="H15" s="4" t="s">
        <v>72</v>
      </c>
      <c r="I15" s="4"/>
      <c r="J15" s="4" t="s">
        <v>183</v>
      </c>
      <c r="K15" s="7"/>
      <c r="L15" s="4" t="s">
        <v>12</v>
      </c>
      <c r="M15" s="5"/>
      <c r="N15" s="17"/>
      <c r="O15" s="6"/>
      <c r="P15" s="6"/>
      <c r="Q15" s="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</row>
    <row r="16" spans="1:123" s="8" customFormat="1" ht="12.75" hidden="1" customHeight="1" x14ac:dyDescent="0.2">
      <c r="A16" s="4" t="s">
        <v>8</v>
      </c>
      <c r="B16" s="4" t="s">
        <v>42</v>
      </c>
      <c r="C16" s="4"/>
      <c r="D16" s="13">
        <f t="shared" si="0"/>
        <v>12</v>
      </c>
      <c r="E16" s="4" t="s">
        <v>156</v>
      </c>
      <c r="F16" s="4" t="s">
        <v>157</v>
      </c>
      <c r="G16" s="4" t="s">
        <v>179</v>
      </c>
      <c r="H16" s="4" t="s">
        <v>72</v>
      </c>
      <c r="I16" s="4"/>
      <c r="J16" s="4" t="s">
        <v>184</v>
      </c>
      <c r="K16" s="7"/>
      <c r="L16" s="4" t="s">
        <v>12</v>
      </c>
      <c r="M16" s="5"/>
      <c r="N16" s="17"/>
      <c r="O16" s="6"/>
      <c r="P16" s="6"/>
      <c r="Q16" s="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s="8" customFormat="1" ht="12.75" hidden="1" customHeight="1" x14ac:dyDescent="0.2">
      <c r="A17" s="4" t="s">
        <v>8</v>
      </c>
      <c r="B17" s="4" t="s">
        <v>44</v>
      </c>
      <c r="C17" s="4"/>
      <c r="D17" s="13">
        <f t="shared" si="0"/>
        <v>13</v>
      </c>
      <c r="E17" s="4" t="s">
        <v>153</v>
      </c>
      <c r="F17" s="4" t="s">
        <v>154</v>
      </c>
      <c r="G17" s="4" t="s">
        <v>179</v>
      </c>
      <c r="H17" s="4" t="s">
        <v>185</v>
      </c>
      <c r="I17" s="4"/>
      <c r="J17" s="4"/>
      <c r="K17" s="7"/>
      <c r="L17" s="4" t="s">
        <v>12</v>
      </c>
      <c r="M17" s="5"/>
      <c r="N17" s="17"/>
      <c r="O17" s="6"/>
      <c r="P17" s="6"/>
      <c r="Q17" s="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</row>
    <row r="18" spans="1:123" s="8" customFormat="1" ht="12.75" hidden="1" customHeight="1" x14ac:dyDescent="0.2">
      <c r="A18" s="4" t="s">
        <v>8</v>
      </c>
      <c r="B18" s="4" t="s">
        <v>46</v>
      </c>
      <c r="C18" s="4"/>
      <c r="D18" s="13">
        <v>14</v>
      </c>
      <c r="E18" s="4" t="s">
        <v>153</v>
      </c>
      <c r="F18" s="4" t="s">
        <v>154</v>
      </c>
      <c r="G18" s="4" t="s">
        <v>179</v>
      </c>
      <c r="H18" s="4" t="s">
        <v>186</v>
      </c>
      <c r="I18" s="4"/>
      <c r="J18" s="4"/>
      <c r="K18" s="7"/>
      <c r="L18" s="4" t="s">
        <v>12</v>
      </c>
      <c r="M18" s="5"/>
      <c r="N18" s="17"/>
      <c r="O18" s="6"/>
      <c r="P18" s="6"/>
      <c r="Q18" s="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</row>
    <row r="19" spans="1:123" s="8" customFormat="1" ht="12.75" hidden="1" customHeight="1" x14ac:dyDescent="0.2">
      <c r="A19" s="4" t="s">
        <v>18</v>
      </c>
      <c r="B19" s="4" t="s">
        <v>48</v>
      </c>
      <c r="C19" s="4"/>
      <c r="D19" s="13">
        <f t="shared" ref="D19:D28" si="1">D18+1</f>
        <v>15</v>
      </c>
      <c r="E19" s="4" t="s">
        <v>153</v>
      </c>
      <c r="F19" s="4" t="s">
        <v>154</v>
      </c>
      <c r="G19" s="4" t="s">
        <v>179</v>
      </c>
      <c r="H19" s="4" t="s">
        <v>187</v>
      </c>
      <c r="I19" s="4"/>
      <c r="J19" s="4"/>
      <c r="K19" s="7"/>
      <c r="L19" s="4" t="s">
        <v>12</v>
      </c>
      <c r="M19" s="5"/>
      <c r="N19" s="17"/>
      <c r="O19" s="6"/>
      <c r="P19" s="6"/>
      <c r="Q19" s="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</row>
    <row r="20" spans="1:123" s="8" customFormat="1" ht="12.75" customHeight="1" x14ac:dyDescent="0.2">
      <c r="A20" s="4" t="s">
        <v>8</v>
      </c>
      <c r="B20" s="4" t="s">
        <v>50</v>
      </c>
      <c r="C20" s="4"/>
      <c r="D20" s="13">
        <f>D19+1</f>
        <v>16</v>
      </c>
      <c r="E20" s="4" t="s">
        <v>153</v>
      </c>
      <c r="F20" s="4" t="s">
        <v>154</v>
      </c>
      <c r="G20" s="4" t="s">
        <v>179</v>
      </c>
      <c r="H20" s="4" t="s">
        <v>72</v>
      </c>
      <c r="I20" s="4"/>
      <c r="J20" s="4"/>
      <c r="K20" s="7"/>
      <c r="L20" s="4" t="s">
        <v>12</v>
      </c>
      <c r="M20" s="5"/>
      <c r="N20" s="17"/>
      <c r="O20" s="6"/>
      <c r="P20" s="6"/>
      <c r="Q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</row>
    <row r="21" spans="1:123" ht="12.75" customHeight="1" x14ac:dyDescent="0.2">
      <c r="A21" s="4" t="s">
        <v>8</v>
      </c>
      <c r="B21" s="4" t="s">
        <v>53</v>
      </c>
      <c r="C21" s="4"/>
      <c r="D21" s="13">
        <f t="shared" si="1"/>
        <v>17</v>
      </c>
      <c r="E21" s="4" t="s">
        <v>54</v>
      </c>
      <c r="F21" s="4" t="s">
        <v>55</v>
      </c>
      <c r="G21" s="4" t="s">
        <v>179</v>
      </c>
      <c r="H21" s="4"/>
      <c r="I21" s="4"/>
      <c r="J21" s="4"/>
      <c r="K21" s="7"/>
      <c r="L21" s="4" t="s">
        <v>12</v>
      </c>
      <c r="N21" s="17"/>
      <c r="O21" s="6"/>
      <c r="P21" s="6"/>
      <c r="Q21" s="6"/>
    </row>
    <row r="22" spans="1:123" s="8" customFormat="1" ht="12.75" customHeight="1" x14ac:dyDescent="0.2">
      <c r="A22" s="4" t="s">
        <v>8</v>
      </c>
      <c r="B22" s="4" t="s">
        <v>56</v>
      </c>
      <c r="C22" s="4"/>
      <c r="D22" s="13">
        <f t="shared" si="1"/>
        <v>18</v>
      </c>
      <c r="E22" s="4" t="s">
        <v>51</v>
      </c>
      <c r="F22" s="4" t="s">
        <v>52</v>
      </c>
      <c r="G22" s="4" t="s">
        <v>179</v>
      </c>
      <c r="H22" s="4"/>
      <c r="I22" s="4"/>
      <c r="J22" s="4"/>
      <c r="K22" s="7"/>
      <c r="L22" s="4" t="s">
        <v>12</v>
      </c>
      <c r="M22" s="5"/>
      <c r="N22" s="17"/>
      <c r="O22" s="6"/>
      <c r="P22" s="6"/>
      <c r="Q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</row>
    <row r="23" spans="1:123" ht="12.75" customHeight="1" x14ac:dyDescent="0.2">
      <c r="A23" s="4" t="s">
        <v>8</v>
      </c>
      <c r="B23" s="4" t="s">
        <v>61</v>
      </c>
      <c r="C23" s="4"/>
      <c r="D23" s="13">
        <f t="shared" si="1"/>
        <v>19</v>
      </c>
      <c r="E23" s="4" t="s">
        <v>14</v>
      </c>
      <c r="F23" s="4" t="s">
        <v>15</v>
      </c>
      <c r="G23" s="4" t="s">
        <v>179</v>
      </c>
      <c r="H23" s="4"/>
      <c r="I23" s="4"/>
      <c r="J23" s="4" t="s">
        <v>20</v>
      </c>
      <c r="K23" s="7"/>
      <c r="L23" s="4" t="s">
        <v>17</v>
      </c>
      <c r="N23" s="17"/>
      <c r="O23" s="6"/>
      <c r="P23" s="6"/>
      <c r="Q23" s="6"/>
    </row>
    <row r="24" spans="1:123" s="8" customFormat="1" ht="12.75" customHeight="1" x14ac:dyDescent="0.2">
      <c r="A24" s="4" t="s">
        <v>8</v>
      </c>
      <c r="B24" s="4" t="s">
        <v>64</v>
      </c>
      <c r="C24" s="4"/>
      <c r="D24" s="13">
        <f t="shared" si="1"/>
        <v>20</v>
      </c>
      <c r="E24" s="4" t="s">
        <v>14</v>
      </c>
      <c r="F24" s="4" t="s">
        <v>15</v>
      </c>
      <c r="G24" s="4" t="s">
        <v>179</v>
      </c>
      <c r="H24" s="4"/>
      <c r="I24" s="4"/>
      <c r="J24" s="4" t="s">
        <v>22</v>
      </c>
      <c r="K24" s="7"/>
      <c r="L24" s="4" t="s">
        <v>17</v>
      </c>
      <c r="M24" s="5"/>
      <c r="N24" s="17"/>
      <c r="O24" s="6"/>
      <c r="P24" s="6"/>
      <c r="Q24" s="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</row>
    <row r="25" spans="1:123" ht="12.75" customHeight="1" x14ac:dyDescent="0.2">
      <c r="A25" s="4" t="s">
        <v>8</v>
      </c>
      <c r="B25" s="4" t="s">
        <v>67</v>
      </c>
      <c r="C25" s="4"/>
      <c r="D25" s="13">
        <f t="shared" si="1"/>
        <v>21</v>
      </c>
      <c r="E25" s="4" t="s">
        <v>14</v>
      </c>
      <c r="F25" s="4" t="s">
        <v>15</v>
      </c>
      <c r="G25" s="4" t="s">
        <v>179</v>
      </c>
      <c r="H25" s="4"/>
      <c r="I25" s="4"/>
      <c r="J25" s="4" t="s">
        <v>16</v>
      </c>
      <c r="K25" s="7"/>
      <c r="L25" s="4" t="s">
        <v>17</v>
      </c>
      <c r="N25" s="17"/>
      <c r="O25" s="6"/>
      <c r="P25" s="6"/>
      <c r="Q25" s="6"/>
    </row>
    <row r="26" spans="1:123" s="8" customFormat="1" ht="12.75" customHeight="1" x14ac:dyDescent="0.2">
      <c r="A26" s="4" t="s">
        <v>8</v>
      </c>
      <c r="B26" s="4" t="s">
        <v>70</v>
      </c>
      <c r="C26" s="4"/>
      <c r="D26" s="13">
        <f t="shared" si="1"/>
        <v>22</v>
      </c>
      <c r="E26" s="4" t="s">
        <v>169</v>
      </c>
      <c r="F26" s="4" t="s">
        <v>170</v>
      </c>
      <c r="G26" s="4" t="s">
        <v>179</v>
      </c>
      <c r="H26" s="4"/>
      <c r="I26" s="4"/>
      <c r="J26" s="4"/>
      <c r="K26" s="7"/>
      <c r="L26" s="4" t="s">
        <v>12</v>
      </c>
      <c r="M26" s="5"/>
      <c r="N26" s="17"/>
      <c r="O26" s="6"/>
      <c r="P26" s="6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</row>
    <row r="27" spans="1:123" ht="12.75" customHeight="1" x14ac:dyDescent="0.2">
      <c r="A27" s="4" t="s">
        <v>8</v>
      </c>
      <c r="B27" s="4" t="s">
        <v>74</v>
      </c>
      <c r="C27" s="4"/>
      <c r="D27" s="13">
        <f t="shared" si="1"/>
        <v>23</v>
      </c>
      <c r="E27" s="4" t="s">
        <v>10</v>
      </c>
      <c r="F27" s="4" t="s">
        <v>11</v>
      </c>
      <c r="G27" s="4" t="s">
        <v>179</v>
      </c>
      <c r="H27" s="4"/>
      <c r="I27" s="4"/>
      <c r="J27" s="4"/>
      <c r="K27" s="7"/>
      <c r="L27" s="4" t="s">
        <v>12</v>
      </c>
      <c r="N27" s="17"/>
      <c r="O27" s="6"/>
      <c r="P27" s="6"/>
      <c r="Q27" s="6"/>
    </row>
    <row r="28" spans="1:123" s="8" customFormat="1" ht="12.75" customHeight="1" x14ac:dyDescent="0.2">
      <c r="A28" s="4" t="s">
        <v>8</v>
      </c>
      <c r="B28" s="4" t="s">
        <v>76</v>
      </c>
      <c r="C28" s="4"/>
      <c r="D28" s="13">
        <f t="shared" si="1"/>
        <v>24</v>
      </c>
      <c r="E28" s="4" t="s">
        <v>65</v>
      </c>
      <c r="F28" s="4" t="s">
        <v>66</v>
      </c>
      <c r="G28" s="4" t="s">
        <v>179</v>
      </c>
      <c r="H28" s="4"/>
      <c r="I28" s="4"/>
      <c r="J28" s="4"/>
      <c r="K28" s="7"/>
      <c r="L28" s="4" t="s">
        <v>12</v>
      </c>
      <c r="M28" s="5"/>
      <c r="N28" s="17"/>
      <c r="O28" s="6"/>
      <c r="P28" s="6"/>
      <c r="Q28" s="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</row>
    <row r="29" spans="1:123" s="8" customFormat="1" ht="12.75" customHeight="1" x14ac:dyDescent="0.2">
      <c r="A29" s="4" t="s">
        <v>8</v>
      </c>
      <c r="B29" s="4" t="s">
        <v>79</v>
      </c>
      <c r="C29" s="4"/>
      <c r="D29" s="13">
        <v>25</v>
      </c>
      <c r="E29" s="4" t="s">
        <v>92</v>
      </c>
      <c r="F29" s="4" t="s">
        <v>93</v>
      </c>
      <c r="G29" s="4" t="s">
        <v>178</v>
      </c>
      <c r="H29" s="4"/>
      <c r="I29" s="4"/>
      <c r="J29" s="4" t="s">
        <v>20</v>
      </c>
      <c r="K29" s="7"/>
      <c r="L29" s="4" t="s">
        <v>17</v>
      </c>
      <c r="M29" s="5"/>
      <c r="N29" s="17"/>
      <c r="O29" s="6"/>
      <c r="P29" s="6"/>
      <c r="Q29" s="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</row>
    <row r="30" spans="1:123" s="8" customFormat="1" ht="12.75" customHeight="1" x14ac:dyDescent="0.2">
      <c r="A30" s="4" t="s">
        <v>8</v>
      </c>
      <c r="B30" s="4" t="s">
        <v>80</v>
      </c>
      <c r="C30" s="4"/>
      <c r="D30" s="13">
        <f t="shared" ref="D30:D35" si="2">D29+1</f>
        <v>26</v>
      </c>
      <c r="E30" s="4" t="s">
        <v>92</v>
      </c>
      <c r="F30" s="4" t="s">
        <v>93</v>
      </c>
      <c r="G30" s="4" t="s">
        <v>178</v>
      </c>
      <c r="H30" s="4"/>
      <c r="I30" s="4"/>
      <c r="J30" s="4" t="s">
        <v>22</v>
      </c>
      <c r="K30" s="7"/>
      <c r="L30" s="4" t="s">
        <v>17</v>
      </c>
      <c r="M30" s="5"/>
      <c r="N30" s="17"/>
      <c r="O30" s="6"/>
      <c r="P30" s="6"/>
      <c r="Q30" s="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</row>
    <row r="31" spans="1:123" s="8" customFormat="1" ht="12.75" hidden="1" customHeight="1" x14ac:dyDescent="0.2">
      <c r="A31" s="4" t="s">
        <v>8</v>
      </c>
      <c r="B31" s="4" t="s">
        <v>81</v>
      </c>
      <c r="C31" s="4"/>
      <c r="D31" s="13">
        <f t="shared" si="2"/>
        <v>27</v>
      </c>
      <c r="E31" s="4" t="s">
        <v>92</v>
      </c>
      <c r="F31" s="4" t="s">
        <v>93</v>
      </c>
      <c r="G31" s="4" t="s">
        <v>178</v>
      </c>
      <c r="H31" s="4"/>
      <c r="I31" s="4"/>
      <c r="J31" s="4" t="s">
        <v>16</v>
      </c>
      <c r="K31" s="7"/>
      <c r="L31" s="4" t="s">
        <v>17</v>
      </c>
      <c r="M31" s="5"/>
      <c r="N31" s="17"/>
      <c r="O31" s="6"/>
      <c r="P31" s="6"/>
      <c r="Q31" s="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</row>
    <row r="32" spans="1:123" s="8" customFormat="1" ht="12.75" customHeight="1" x14ac:dyDescent="0.2">
      <c r="A32" s="4" t="s">
        <v>8</v>
      </c>
      <c r="B32" s="4" t="s">
        <v>85</v>
      </c>
      <c r="C32" s="4"/>
      <c r="D32" s="13">
        <f t="shared" si="2"/>
        <v>28</v>
      </c>
      <c r="E32" s="4" t="s">
        <v>166</v>
      </c>
      <c r="F32" s="4" t="s">
        <v>167</v>
      </c>
      <c r="G32" s="4" t="s">
        <v>179</v>
      </c>
      <c r="H32" s="4"/>
      <c r="I32" s="4"/>
      <c r="J32" s="4"/>
      <c r="K32" s="7"/>
      <c r="L32" s="4" t="s">
        <v>12</v>
      </c>
      <c r="M32" s="5"/>
      <c r="N32" s="17"/>
      <c r="O32" s="6"/>
      <c r="P32" s="6"/>
      <c r="Q32" s="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</row>
    <row r="33" spans="1:123" s="8" customFormat="1" ht="13.5" customHeight="1" x14ac:dyDescent="0.2">
      <c r="A33" s="4" t="s">
        <v>8</v>
      </c>
      <c r="B33" s="4" t="s">
        <v>88</v>
      </c>
      <c r="C33" s="4"/>
      <c r="D33" s="13">
        <f t="shared" si="2"/>
        <v>29</v>
      </c>
      <c r="E33" s="4" t="s">
        <v>62</v>
      </c>
      <c r="F33" s="4" t="s">
        <v>63</v>
      </c>
      <c r="G33" s="4" t="s">
        <v>179</v>
      </c>
      <c r="H33" s="4"/>
      <c r="I33" s="4"/>
      <c r="J33" s="4"/>
      <c r="K33" s="7"/>
      <c r="L33" s="4" t="s">
        <v>12</v>
      </c>
      <c r="M33" s="5"/>
      <c r="N33" s="17"/>
      <c r="O33" s="6"/>
      <c r="P33" s="6"/>
      <c r="Q33" s="6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</row>
    <row r="34" spans="1:123" s="8" customFormat="1" ht="12.75" customHeight="1" x14ac:dyDescent="0.2">
      <c r="A34" s="4" t="s">
        <v>8</v>
      </c>
      <c r="B34" s="4" t="s">
        <v>91</v>
      </c>
      <c r="C34" s="4"/>
      <c r="D34" s="13">
        <f t="shared" si="2"/>
        <v>30</v>
      </c>
      <c r="E34" s="4" t="s">
        <v>24</v>
      </c>
      <c r="F34" s="4" t="s">
        <v>25</v>
      </c>
      <c r="G34" s="4" t="s">
        <v>179</v>
      </c>
      <c r="H34" s="4"/>
      <c r="I34" s="4"/>
      <c r="J34" s="4"/>
      <c r="K34" s="7"/>
      <c r="L34" s="4" t="s">
        <v>12</v>
      </c>
      <c r="M34" s="5"/>
      <c r="N34" s="17"/>
      <c r="O34" s="6"/>
      <c r="P34" s="6"/>
      <c r="Q34" s="6"/>
      <c r="R34" s="1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</row>
    <row r="35" spans="1:123" s="8" customFormat="1" ht="12.75" customHeight="1" x14ac:dyDescent="0.2">
      <c r="A35" s="4" t="s">
        <v>8</v>
      </c>
      <c r="B35" s="4" t="s">
        <v>94</v>
      </c>
      <c r="C35" s="4"/>
      <c r="D35" s="13">
        <f t="shared" si="2"/>
        <v>31</v>
      </c>
      <c r="E35" s="4" t="s">
        <v>173</v>
      </c>
      <c r="F35" s="4" t="s">
        <v>83</v>
      </c>
      <c r="G35" s="4" t="s">
        <v>178</v>
      </c>
      <c r="H35" s="4"/>
      <c r="I35" s="4"/>
      <c r="J35" s="4" t="s">
        <v>84</v>
      </c>
      <c r="K35" s="7"/>
      <c r="L35" s="4" t="s">
        <v>17</v>
      </c>
      <c r="M35" s="5"/>
      <c r="N35" s="17"/>
      <c r="O35" s="6"/>
      <c r="P35" s="6"/>
      <c r="Q35" s="6"/>
      <c r="R35" s="1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</row>
    <row r="36" spans="1:123" s="8" customFormat="1" ht="12.75" customHeight="1" x14ac:dyDescent="0.2">
      <c r="A36" s="4" t="s">
        <v>8</v>
      </c>
      <c r="B36" s="4" t="s">
        <v>95</v>
      </c>
      <c r="C36" s="4"/>
      <c r="D36" s="13">
        <v>32</v>
      </c>
      <c r="E36" s="4" t="s">
        <v>30</v>
      </c>
      <c r="F36" s="4" t="s">
        <v>31</v>
      </c>
      <c r="G36" s="4" t="s">
        <v>179</v>
      </c>
      <c r="H36" s="4"/>
      <c r="I36" s="4"/>
      <c r="J36" s="4"/>
      <c r="K36" s="7"/>
      <c r="L36" s="4" t="s">
        <v>12</v>
      </c>
      <c r="M36" s="5"/>
      <c r="N36" s="17"/>
      <c r="O36" s="6"/>
      <c r="P36" s="6"/>
      <c r="Q36" s="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</row>
    <row r="37" spans="1:123" s="8" customFormat="1" ht="12.75" hidden="1" customHeight="1" x14ac:dyDescent="0.2">
      <c r="A37" s="4" t="s">
        <v>8</v>
      </c>
      <c r="B37" s="4" t="s">
        <v>96</v>
      </c>
      <c r="C37" s="4"/>
      <c r="D37" s="13">
        <f t="shared" ref="D37:D38" si="3">D36+1</f>
        <v>33</v>
      </c>
      <c r="E37" s="4" t="s">
        <v>174</v>
      </c>
      <c r="F37" s="4" t="s">
        <v>15</v>
      </c>
      <c r="G37" s="4" t="s">
        <v>179</v>
      </c>
      <c r="H37" s="4"/>
      <c r="I37" s="4"/>
      <c r="J37" s="4" t="s">
        <v>20</v>
      </c>
      <c r="K37" s="7"/>
      <c r="L37" s="4" t="s">
        <v>12</v>
      </c>
      <c r="M37" s="5"/>
      <c r="N37" s="17"/>
      <c r="O37" s="6"/>
      <c r="P37" s="6"/>
      <c r="Q37" s="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</row>
    <row r="38" spans="1:123" ht="12.75" hidden="1" customHeight="1" x14ac:dyDescent="0.2">
      <c r="A38" s="4" t="s">
        <v>8</v>
      </c>
      <c r="B38" s="4" t="s">
        <v>97</v>
      </c>
      <c r="C38" s="4"/>
      <c r="D38" s="13">
        <f t="shared" si="3"/>
        <v>34</v>
      </c>
      <c r="E38" s="4" t="s">
        <v>174</v>
      </c>
      <c r="F38" s="4" t="s">
        <v>15</v>
      </c>
      <c r="G38" s="4" t="s">
        <v>179</v>
      </c>
      <c r="H38" s="4"/>
      <c r="I38" s="4"/>
      <c r="J38" s="4" t="s">
        <v>22</v>
      </c>
      <c r="K38" s="7"/>
      <c r="L38" s="4" t="s">
        <v>12</v>
      </c>
      <c r="N38" s="17"/>
      <c r="O38" s="6"/>
      <c r="P38" s="6"/>
      <c r="Q38" s="6"/>
    </row>
    <row r="39" spans="1:123" ht="12.75" hidden="1" customHeight="1" x14ac:dyDescent="0.2">
      <c r="A39" s="4" t="s">
        <v>8</v>
      </c>
      <c r="B39" s="4" t="s">
        <v>98</v>
      </c>
      <c r="C39" s="4"/>
      <c r="D39" s="13">
        <v>35</v>
      </c>
      <c r="E39" s="4" t="s">
        <v>174</v>
      </c>
      <c r="F39" s="4" t="s">
        <v>15</v>
      </c>
      <c r="G39" s="4" t="s">
        <v>179</v>
      </c>
      <c r="H39" s="4"/>
      <c r="I39" s="4"/>
      <c r="J39" s="4" t="s">
        <v>16</v>
      </c>
      <c r="K39" s="7"/>
      <c r="L39" s="4" t="s">
        <v>12</v>
      </c>
      <c r="N39" s="17"/>
      <c r="O39" s="6"/>
      <c r="P39" s="6"/>
      <c r="Q39" s="6"/>
    </row>
    <row r="40" spans="1:123" s="8" customFormat="1" ht="12.75" hidden="1" customHeight="1" x14ac:dyDescent="0.2">
      <c r="A40" s="4" t="s">
        <v>8</v>
      </c>
      <c r="B40" s="4" t="s">
        <v>101</v>
      </c>
      <c r="C40" s="4"/>
      <c r="D40" s="13">
        <f t="shared" ref="D40:D49" si="4">D39+1</f>
        <v>36</v>
      </c>
      <c r="E40" s="4" t="s">
        <v>175</v>
      </c>
      <c r="F40" s="4" t="s">
        <v>93</v>
      </c>
      <c r="G40" s="4" t="s">
        <v>178</v>
      </c>
      <c r="H40" s="4"/>
      <c r="I40" s="4"/>
      <c r="J40" s="4" t="s">
        <v>20</v>
      </c>
      <c r="K40" s="7"/>
      <c r="L40" s="4" t="s">
        <v>12</v>
      </c>
      <c r="M40" s="5"/>
      <c r="N40" s="5"/>
      <c r="O40" s="6"/>
      <c r="P40" s="6"/>
      <c r="Q40" s="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ht="12.75" hidden="1" customHeight="1" x14ac:dyDescent="0.2">
      <c r="A41" s="4" t="s">
        <v>8</v>
      </c>
      <c r="B41" s="4" t="s">
        <v>106</v>
      </c>
      <c r="C41" s="4"/>
      <c r="D41" s="13">
        <f t="shared" si="4"/>
        <v>37</v>
      </c>
      <c r="E41" s="4" t="s">
        <v>175</v>
      </c>
      <c r="F41" s="4" t="s">
        <v>93</v>
      </c>
      <c r="G41" s="4" t="s">
        <v>178</v>
      </c>
      <c r="H41" s="4"/>
      <c r="I41" s="4"/>
      <c r="J41" s="4" t="s">
        <v>22</v>
      </c>
      <c r="K41" s="7"/>
      <c r="L41" s="4" t="s">
        <v>12</v>
      </c>
      <c r="O41" s="6"/>
      <c r="P41" s="6"/>
      <c r="Q41" s="6"/>
    </row>
    <row r="42" spans="1:123" ht="12.75" hidden="1" customHeight="1" x14ac:dyDescent="0.2">
      <c r="A42" s="4" t="s">
        <v>8</v>
      </c>
      <c r="B42" s="4" t="s">
        <v>108</v>
      </c>
      <c r="C42" s="4"/>
      <c r="D42" s="13">
        <f t="shared" si="4"/>
        <v>38</v>
      </c>
      <c r="E42" s="4" t="s">
        <v>175</v>
      </c>
      <c r="F42" s="4" t="s">
        <v>93</v>
      </c>
      <c r="G42" s="4" t="s">
        <v>178</v>
      </c>
      <c r="H42" s="4"/>
      <c r="I42" s="4"/>
      <c r="J42" s="4" t="s">
        <v>16</v>
      </c>
      <c r="K42" s="7"/>
      <c r="L42" s="4" t="s">
        <v>12</v>
      </c>
      <c r="O42" s="6"/>
      <c r="P42" s="6"/>
      <c r="Q42" s="6"/>
    </row>
    <row r="43" spans="1:123" ht="12.75" customHeight="1" x14ac:dyDescent="0.2">
      <c r="A43" s="4" t="s">
        <v>8</v>
      </c>
      <c r="B43" s="4" t="s">
        <v>110</v>
      </c>
      <c r="C43" s="4"/>
      <c r="D43" s="13">
        <f t="shared" si="4"/>
        <v>39</v>
      </c>
      <c r="E43" s="4" t="s">
        <v>163</v>
      </c>
      <c r="F43" s="4" t="s">
        <v>160</v>
      </c>
      <c r="G43" s="4" t="s">
        <v>179</v>
      </c>
      <c r="H43" s="4"/>
      <c r="I43" s="4"/>
      <c r="J43" s="4" t="s">
        <v>20</v>
      </c>
      <c r="K43" s="7"/>
      <c r="L43" s="4" t="s">
        <v>12</v>
      </c>
      <c r="N43" s="21"/>
      <c r="O43" s="6"/>
      <c r="P43" s="6"/>
      <c r="Q43" s="6"/>
    </row>
    <row r="44" spans="1:123" s="8" customFormat="1" ht="12.75" customHeight="1" x14ac:dyDescent="0.2">
      <c r="A44" s="4" t="s">
        <v>8</v>
      </c>
      <c r="B44" s="4" t="s">
        <v>112</v>
      </c>
      <c r="C44" s="4"/>
      <c r="D44" s="13">
        <f t="shared" si="4"/>
        <v>40</v>
      </c>
      <c r="E44" s="4" t="s">
        <v>163</v>
      </c>
      <c r="F44" s="4" t="s">
        <v>160</v>
      </c>
      <c r="G44" s="4" t="s">
        <v>179</v>
      </c>
      <c r="H44" s="4"/>
      <c r="I44" s="4"/>
      <c r="J44" s="4" t="s">
        <v>22</v>
      </c>
      <c r="K44" s="7"/>
      <c r="L44" s="4" t="s">
        <v>12</v>
      </c>
      <c r="M44" s="5"/>
      <c r="N44" s="21"/>
      <c r="O44" s="6"/>
      <c r="P44" s="6"/>
      <c r="Q44" s="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</row>
    <row r="45" spans="1:123" ht="12.75" hidden="1" customHeight="1" x14ac:dyDescent="0.2">
      <c r="A45" s="4" t="s">
        <v>8</v>
      </c>
      <c r="B45" s="4" t="s">
        <v>114</v>
      </c>
      <c r="C45" s="4"/>
      <c r="D45" s="13">
        <f t="shared" si="4"/>
        <v>41</v>
      </c>
      <c r="E45" s="4" t="s">
        <v>39</v>
      </c>
      <c r="F45" s="4" t="s">
        <v>34</v>
      </c>
      <c r="G45" s="4" t="s">
        <v>178</v>
      </c>
      <c r="H45" s="4" t="s">
        <v>35</v>
      </c>
      <c r="I45" s="4"/>
      <c r="J45" s="4"/>
      <c r="K45" s="7"/>
      <c r="L45" s="4" t="s">
        <v>12</v>
      </c>
      <c r="N45" s="21"/>
      <c r="O45" s="6"/>
      <c r="P45" s="6"/>
      <c r="Q45" s="6"/>
    </row>
    <row r="46" spans="1:123" s="8" customFormat="1" ht="12.75" hidden="1" customHeight="1" x14ac:dyDescent="0.2">
      <c r="A46" s="4" t="s">
        <v>8</v>
      </c>
      <c r="B46" s="4" t="s">
        <v>116</v>
      </c>
      <c r="C46" s="4"/>
      <c r="D46" s="13">
        <f t="shared" si="4"/>
        <v>42</v>
      </c>
      <c r="E46" s="4" t="s">
        <v>39</v>
      </c>
      <c r="F46" s="4" t="s">
        <v>34</v>
      </c>
      <c r="G46" s="4" t="s">
        <v>178</v>
      </c>
      <c r="H46" s="4" t="s">
        <v>49</v>
      </c>
      <c r="I46" s="4"/>
      <c r="J46" s="4"/>
      <c r="K46" s="7"/>
      <c r="L46" s="4" t="s">
        <v>12</v>
      </c>
      <c r="M46" s="5"/>
      <c r="N46" s="21"/>
      <c r="O46" s="6"/>
      <c r="P46" s="6"/>
      <c r="Q46" s="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</row>
    <row r="47" spans="1:123" ht="12.75" hidden="1" customHeight="1" x14ac:dyDescent="0.2">
      <c r="A47" s="4" t="s">
        <v>8</v>
      </c>
      <c r="B47" s="4" t="s">
        <v>118</v>
      </c>
      <c r="C47" s="4"/>
      <c r="D47" s="13">
        <f t="shared" si="4"/>
        <v>43</v>
      </c>
      <c r="E47" s="4" t="s">
        <v>39</v>
      </c>
      <c r="F47" s="4" t="s">
        <v>34</v>
      </c>
      <c r="G47" s="4" t="s">
        <v>178</v>
      </c>
      <c r="H47" s="4" t="s">
        <v>37</v>
      </c>
      <c r="I47" s="4"/>
      <c r="J47" s="4"/>
      <c r="K47" s="7"/>
      <c r="L47" s="4" t="s">
        <v>12</v>
      </c>
      <c r="N47" s="21"/>
      <c r="O47" s="6"/>
      <c r="P47" s="6"/>
      <c r="Q47" s="6"/>
    </row>
    <row r="48" spans="1:123" s="8" customFormat="1" ht="12.75" customHeight="1" x14ac:dyDescent="0.2">
      <c r="A48" s="4" t="s">
        <v>8</v>
      </c>
      <c r="B48" s="4" t="s">
        <v>120</v>
      </c>
      <c r="C48" s="4"/>
      <c r="D48" s="13">
        <f t="shared" si="4"/>
        <v>44</v>
      </c>
      <c r="E48" s="4" t="s">
        <v>39</v>
      </c>
      <c r="F48" s="4" t="s">
        <v>34</v>
      </c>
      <c r="G48" s="4" t="s">
        <v>178</v>
      </c>
      <c r="H48" s="4" t="s">
        <v>40</v>
      </c>
      <c r="I48" s="4"/>
      <c r="J48" s="4"/>
      <c r="K48" s="7"/>
      <c r="L48" s="4" t="s">
        <v>12</v>
      </c>
      <c r="M48" s="5"/>
      <c r="N48" s="21"/>
      <c r="O48" s="6"/>
      <c r="P48" s="6"/>
      <c r="Q48" s="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</row>
    <row r="49" spans="1:123" s="8" customFormat="1" ht="12.75" hidden="1" customHeight="1" x14ac:dyDescent="0.2">
      <c r="A49" s="4" t="s">
        <v>8</v>
      </c>
      <c r="B49" s="4" t="s">
        <v>124</v>
      </c>
      <c r="C49" s="4"/>
      <c r="D49" s="13">
        <f t="shared" si="4"/>
        <v>45</v>
      </c>
      <c r="E49" s="4" t="s">
        <v>39</v>
      </c>
      <c r="F49" s="4" t="s">
        <v>34</v>
      </c>
      <c r="G49" s="4" t="s">
        <v>178</v>
      </c>
      <c r="H49" s="4" t="s">
        <v>43</v>
      </c>
      <c r="I49" s="4"/>
      <c r="J49" s="4"/>
      <c r="K49" s="7"/>
      <c r="L49" s="4" t="s">
        <v>12</v>
      </c>
      <c r="M49" s="5"/>
      <c r="N49" s="21"/>
      <c r="O49" s="6"/>
      <c r="P49" s="6"/>
      <c r="Q49" s="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</row>
    <row r="50" spans="1:123" s="8" customFormat="1" ht="12.75" hidden="1" customHeight="1" x14ac:dyDescent="0.2">
      <c r="A50" s="4" t="s">
        <v>8</v>
      </c>
      <c r="B50" s="4" t="s">
        <v>127</v>
      </c>
      <c r="C50" s="4"/>
      <c r="D50" s="13">
        <v>46</v>
      </c>
      <c r="E50" s="4" t="s">
        <v>39</v>
      </c>
      <c r="F50" s="4" t="s">
        <v>34</v>
      </c>
      <c r="G50" s="4" t="s">
        <v>178</v>
      </c>
      <c r="H50" s="4" t="s">
        <v>47</v>
      </c>
      <c r="I50" s="4"/>
      <c r="J50" s="4"/>
      <c r="K50" s="7"/>
      <c r="L50" s="4" t="s">
        <v>12</v>
      </c>
      <c r="M50" s="5"/>
      <c r="N50" s="21"/>
      <c r="O50" s="6"/>
      <c r="P50" s="6"/>
      <c r="Q50" s="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</row>
    <row r="51" spans="1:123" ht="12.75" hidden="1" customHeight="1" x14ac:dyDescent="0.2">
      <c r="A51" s="4" t="s">
        <v>8</v>
      </c>
      <c r="B51" s="4" t="s">
        <v>129</v>
      </c>
      <c r="C51" s="4"/>
      <c r="D51" s="13">
        <f t="shared" ref="D51:D98" si="5">D50+1</f>
        <v>47</v>
      </c>
      <c r="E51" s="4" t="s">
        <v>39</v>
      </c>
      <c r="F51" s="4" t="s">
        <v>34</v>
      </c>
      <c r="G51" s="4" t="s">
        <v>178</v>
      </c>
      <c r="H51" s="4" t="s">
        <v>45</v>
      </c>
      <c r="I51" s="4"/>
      <c r="J51" s="4"/>
      <c r="K51" s="7"/>
      <c r="L51" s="4" t="s">
        <v>12</v>
      </c>
      <c r="N51" s="21"/>
      <c r="O51" s="6"/>
      <c r="P51" s="6"/>
      <c r="Q51" s="6"/>
    </row>
    <row r="52" spans="1:123" ht="12.75" hidden="1" customHeight="1" x14ac:dyDescent="0.2">
      <c r="A52" s="4"/>
      <c r="B52" s="4"/>
      <c r="C52" s="4"/>
      <c r="D52" s="13">
        <f t="shared" si="5"/>
        <v>48</v>
      </c>
      <c r="E52" s="4" t="s">
        <v>82</v>
      </c>
      <c r="F52" s="4" t="s">
        <v>83</v>
      </c>
      <c r="G52" s="4" t="s">
        <v>179</v>
      </c>
      <c r="H52" s="4"/>
      <c r="I52" s="4"/>
      <c r="J52" s="4" t="s">
        <v>84</v>
      </c>
      <c r="K52" s="7"/>
      <c r="L52" s="4" t="s">
        <v>17</v>
      </c>
      <c r="N52" s="21"/>
      <c r="O52" s="6"/>
      <c r="P52" s="6"/>
      <c r="Q52" s="6"/>
    </row>
    <row r="53" spans="1:123" s="8" customFormat="1" ht="12.75" customHeight="1" x14ac:dyDescent="0.2">
      <c r="A53" s="4" t="s">
        <v>8</v>
      </c>
      <c r="B53" s="4" t="s">
        <v>130</v>
      </c>
      <c r="C53" s="4"/>
      <c r="D53" s="13">
        <f t="shared" si="5"/>
        <v>49</v>
      </c>
      <c r="E53" s="4" t="s">
        <v>89</v>
      </c>
      <c r="F53" s="4" t="s">
        <v>90</v>
      </c>
      <c r="G53" s="4" t="s">
        <v>179</v>
      </c>
      <c r="H53" s="4"/>
      <c r="I53" s="4"/>
      <c r="J53" s="4"/>
      <c r="K53" s="7"/>
      <c r="L53" s="4" t="s">
        <v>17</v>
      </c>
      <c r="M53" s="5"/>
      <c r="N53" s="21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</row>
    <row r="54" spans="1:123" ht="12.75" hidden="1" customHeight="1" x14ac:dyDescent="0.2">
      <c r="A54" s="4" t="s">
        <v>8</v>
      </c>
      <c r="B54" s="4" t="s">
        <v>132</v>
      </c>
      <c r="C54" s="4"/>
      <c r="D54" s="13">
        <f t="shared" si="5"/>
        <v>50</v>
      </c>
      <c r="E54" s="4" t="s">
        <v>176</v>
      </c>
      <c r="F54" s="4" t="s">
        <v>31</v>
      </c>
      <c r="G54" s="4" t="s">
        <v>178</v>
      </c>
      <c r="H54" s="4"/>
      <c r="I54" s="4"/>
      <c r="J54" s="4"/>
      <c r="K54" s="7"/>
      <c r="L54" s="4" t="s">
        <v>12</v>
      </c>
      <c r="O54" s="6"/>
      <c r="P54" s="6"/>
      <c r="Q54" s="6"/>
    </row>
    <row r="55" spans="1:123" s="8" customFormat="1" x14ac:dyDescent="0.2">
      <c r="A55" s="4" t="s">
        <v>8</v>
      </c>
      <c r="B55" s="4" t="s">
        <v>135</v>
      </c>
      <c r="C55" s="4"/>
      <c r="D55" s="13">
        <f t="shared" si="5"/>
        <v>51</v>
      </c>
      <c r="E55" s="4" t="s">
        <v>33</v>
      </c>
      <c r="F55" s="4" t="s">
        <v>34</v>
      </c>
      <c r="G55" s="4" t="s">
        <v>179</v>
      </c>
      <c r="H55" s="4" t="s">
        <v>35</v>
      </c>
      <c r="I55" s="4"/>
      <c r="J55" s="4"/>
      <c r="K55" s="7"/>
      <c r="L55" s="4" t="s">
        <v>12</v>
      </c>
      <c r="M55" s="5"/>
      <c r="N55" s="21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</row>
    <row r="56" spans="1:123" ht="12.75" customHeight="1" x14ac:dyDescent="0.2">
      <c r="A56" s="4" t="s">
        <v>8</v>
      </c>
      <c r="B56" s="4" t="s">
        <v>139</v>
      </c>
      <c r="C56" s="4"/>
      <c r="D56" s="13">
        <f t="shared" si="5"/>
        <v>52</v>
      </c>
      <c r="E56" s="4" t="s">
        <v>33</v>
      </c>
      <c r="F56" s="4" t="s">
        <v>34</v>
      </c>
      <c r="G56" s="4" t="s">
        <v>179</v>
      </c>
      <c r="H56" s="4" t="s">
        <v>49</v>
      </c>
      <c r="I56" s="4"/>
      <c r="J56" s="4"/>
      <c r="K56" s="7"/>
      <c r="L56" s="4" t="s">
        <v>12</v>
      </c>
      <c r="O56" s="6"/>
      <c r="P56" s="6"/>
      <c r="Q56" s="6"/>
    </row>
    <row r="57" spans="1:123" ht="12.75" customHeight="1" x14ac:dyDescent="0.2">
      <c r="A57" s="4" t="s">
        <v>8</v>
      </c>
      <c r="B57" s="4" t="s">
        <v>143</v>
      </c>
      <c r="C57" s="4"/>
      <c r="D57" s="13">
        <f t="shared" si="5"/>
        <v>53</v>
      </c>
      <c r="E57" s="4" t="s">
        <v>33</v>
      </c>
      <c r="F57" s="4" t="s">
        <v>34</v>
      </c>
      <c r="G57" s="4" t="s">
        <v>179</v>
      </c>
      <c r="H57" s="4" t="s">
        <v>37</v>
      </c>
      <c r="I57" s="4"/>
      <c r="J57" s="4"/>
      <c r="K57" s="7"/>
      <c r="L57" s="4" t="s">
        <v>12</v>
      </c>
      <c r="N57" s="17"/>
      <c r="O57" s="6"/>
      <c r="P57" s="6"/>
      <c r="Q57" s="6"/>
    </row>
    <row r="58" spans="1:123" s="8" customFormat="1" ht="12.75" customHeight="1" x14ac:dyDescent="0.2">
      <c r="A58" s="4" t="s">
        <v>8</v>
      </c>
      <c r="B58" s="4" t="s">
        <v>145</v>
      </c>
      <c r="C58" s="4"/>
      <c r="D58" s="13">
        <f t="shared" si="5"/>
        <v>54</v>
      </c>
      <c r="E58" s="4" t="s">
        <v>33</v>
      </c>
      <c r="F58" s="4" t="s">
        <v>34</v>
      </c>
      <c r="G58" s="4" t="s">
        <v>179</v>
      </c>
      <c r="H58" s="4" t="s">
        <v>40</v>
      </c>
      <c r="I58" s="4"/>
      <c r="J58" s="4"/>
      <c r="K58" s="7"/>
      <c r="L58" s="4" t="s">
        <v>12</v>
      </c>
      <c r="M58" s="5"/>
      <c r="N58" s="5"/>
      <c r="O58" s="6"/>
      <c r="P58" s="6"/>
      <c r="Q58" s="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</row>
    <row r="59" spans="1:123" ht="12.75" customHeight="1" x14ac:dyDescent="0.2">
      <c r="A59" s="4" t="s">
        <v>8</v>
      </c>
      <c r="B59" s="4" t="s">
        <v>148</v>
      </c>
      <c r="C59" s="4"/>
      <c r="D59" s="13">
        <f t="shared" si="5"/>
        <v>55</v>
      </c>
      <c r="E59" s="4" t="s">
        <v>33</v>
      </c>
      <c r="F59" s="4" t="s">
        <v>34</v>
      </c>
      <c r="G59" s="4" t="s">
        <v>179</v>
      </c>
      <c r="H59" s="4" t="s">
        <v>43</v>
      </c>
      <c r="I59" s="4"/>
      <c r="J59" s="4"/>
      <c r="K59" s="7"/>
      <c r="L59" s="4" t="s">
        <v>12</v>
      </c>
      <c r="O59" s="6"/>
      <c r="P59" s="6"/>
      <c r="Q59" s="6"/>
    </row>
    <row r="60" spans="1:123" ht="12.75" customHeight="1" x14ac:dyDescent="0.2">
      <c r="A60" s="4" t="s">
        <v>8</v>
      </c>
      <c r="B60" s="4" t="s">
        <v>149</v>
      </c>
      <c r="C60" s="4"/>
      <c r="D60" s="13">
        <f t="shared" si="5"/>
        <v>56</v>
      </c>
      <c r="E60" s="4" t="s">
        <v>33</v>
      </c>
      <c r="F60" s="4" t="s">
        <v>34</v>
      </c>
      <c r="G60" s="4" t="s">
        <v>179</v>
      </c>
      <c r="H60" s="4" t="s">
        <v>47</v>
      </c>
      <c r="I60" s="4"/>
      <c r="J60" s="4"/>
      <c r="K60" s="7"/>
      <c r="L60" s="4" t="s">
        <v>12</v>
      </c>
      <c r="O60" s="6"/>
      <c r="P60" s="6"/>
      <c r="Q60" s="6"/>
    </row>
    <row r="61" spans="1:123" s="8" customFormat="1" x14ac:dyDescent="0.2">
      <c r="A61" s="4" t="s">
        <v>8</v>
      </c>
      <c r="B61" s="4" t="s">
        <v>152</v>
      </c>
      <c r="C61" s="4"/>
      <c r="D61" s="13">
        <f t="shared" si="5"/>
        <v>57</v>
      </c>
      <c r="E61" s="4" t="s">
        <v>33</v>
      </c>
      <c r="F61" s="4" t="s">
        <v>34</v>
      </c>
      <c r="G61" s="4" t="s">
        <v>179</v>
      </c>
      <c r="H61" s="4" t="s">
        <v>45</v>
      </c>
      <c r="I61" s="4"/>
      <c r="J61" s="4"/>
      <c r="K61" s="7"/>
      <c r="L61" s="4" t="s">
        <v>12</v>
      </c>
      <c r="M61" s="5"/>
      <c r="N61" s="5"/>
      <c r="O61" s="6"/>
      <c r="P61" s="6"/>
      <c r="Q61" s="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23" ht="12.75" customHeight="1" x14ac:dyDescent="0.2">
      <c r="A62" s="4" t="s">
        <v>8</v>
      </c>
      <c r="B62" s="4" t="s">
        <v>155</v>
      </c>
      <c r="C62" s="4"/>
      <c r="D62" s="13">
        <f t="shared" si="5"/>
        <v>58</v>
      </c>
      <c r="E62" s="4" t="s">
        <v>172</v>
      </c>
      <c r="F62" s="4" t="s">
        <v>78</v>
      </c>
      <c r="G62" s="4" t="s">
        <v>178</v>
      </c>
      <c r="H62" s="4" t="s">
        <v>180</v>
      </c>
      <c r="I62" s="4" t="s">
        <v>75</v>
      </c>
      <c r="J62" s="4" t="s">
        <v>72</v>
      </c>
      <c r="K62" s="7"/>
      <c r="L62" s="4" t="s">
        <v>17</v>
      </c>
      <c r="N62" s="21"/>
      <c r="O62" s="6"/>
      <c r="P62" s="6"/>
      <c r="Q62" s="6"/>
    </row>
    <row r="63" spans="1:123" ht="13.5" customHeight="1" x14ac:dyDescent="0.2">
      <c r="A63" s="4" t="s">
        <v>8</v>
      </c>
      <c r="B63" s="4" t="s">
        <v>158</v>
      </c>
      <c r="C63" s="4"/>
      <c r="D63" s="13">
        <f t="shared" si="5"/>
        <v>59</v>
      </c>
      <c r="E63" s="4" t="s">
        <v>172</v>
      </c>
      <c r="F63" s="4" t="s">
        <v>78</v>
      </c>
      <c r="G63" s="4" t="s">
        <v>178</v>
      </c>
      <c r="H63" s="4" t="s">
        <v>181</v>
      </c>
      <c r="I63" s="4" t="s">
        <v>75</v>
      </c>
      <c r="J63" s="4" t="s">
        <v>72</v>
      </c>
      <c r="K63" s="7"/>
      <c r="L63" s="4" t="s">
        <v>17</v>
      </c>
      <c r="O63" s="6"/>
      <c r="P63" s="6"/>
      <c r="Q63" s="6"/>
    </row>
    <row r="64" spans="1:123" s="8" customFormat="1" ht="12.75" customHeight="1" x14ac:dyDescent="0.2">
      <c r="A64" s="4" t="s">
        <v>8</v>
      </c>
      <c r="B64" s="4" t="s">
        <v>159</v>
      </c>
      <c r="C64" s="4"/>
      <c r="D64" s="13">
        <f t="shared" si="5"/>
        <v>60</v>
      </c>
      <c r="E64" s="4" t="s">
        <v>172</v>
      </c>
      <c r="F64" s="4" t="s">
        <v>78</v>
      </c>
      <c r="G64" s="4" t="s">
        <v>178</v>
      </c>
      <c r="H64" s="4" t="s">
        <v>181</v>
      </c>
      <c r="I64" s="4" t="s">
        <v>73</v>
      </c>
      <c r="J64" s="4" t="s">
        <v>72</v>
      </c>
      <c r="K64" s="7"/>
      <c r="L64" s="4" t="s">
        <v>17</v>
      </c>
      <c r="M64" s="5"/>
      <c r="N64" s="5"/>
      <c r="O64" s="6"/>
      <c r="P64" s="6"/>
      <c r="Q64" s="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</row>
    <row r="65" spans="1:123" s="8" customFormat="1" ht="12.75" customHeight="1" x14ac:dyDescent="0.2">
      <c r="A65" s="4" t="s">
        <v>8</v>
      </c>
      <c r="B65" s="4" t="s">
        <v>161</v>
      </c>
      <c r="C65" s="4"/>
      <c r="D65" s="13">
        <f t="shared" si="5"/>
        <v>61</v>
      </c>
      <c r="E65" s="4" t="s">
        <v>172</v>
      </c>
      <c r="F65" s="4" t="s">
        <v>78</v>
      </c>
      <c r="G65" s="4" t="s">
        <v>178</v>
      </c>
      <c r="H65" s="4" t="s">
        <v>182</v>
      </c>
      <c r="I65" s="4" t="s">
        <v>75</v>
      </c>
      <c r="J65" s="4" t="s">
        <v>72</v>
      </c>
      <c r="K65" s="7"/>
      <c r="L65" s="4" t="s">
        <v>17</v>
      </c>
      <c r="M65" s="5"/>
      <c r="N65" s="5"/>
      <c r="O65" s="6"/>
      <c r="P65" s="6"/>
      <c r="Q65" s="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</row>
    <row r="66" spans="1:123" s="8" customFormat="1" ht="12.75" hidden="1" customHeight="1" x14ac:dyDescent="0.2">
      <c r="A66" s="4" t="s">
        <v>8</v>
      </c>
      <c r="B66" s="4" t="s">
        <v>162</v>
      </c>
      <c r="C66" s="4"/>
      <c r="D66" s="13">
        <f t="shared" si="5"/>
        <v>62</v>
      </c>
      <c r="E66" s="4" t="s">
        <v>172</v>
      </c>
      <c r="F66" s="4" t="s">
        <v>78</v>
      </c>
      <c r="G66" s="4" t="s">
        <v>178</v>
      </c>
      <c r="H66" s="4" t="s">
        <v>182</v>
      </c>
      <c r="I66" s="4" t="s">
        <v>77</v>
      </c>
      <c r="J66" s="4" t="s">
        <v>72</v>
      </c>
      <c r="K66" s="7"/>
      <c r="L66" s="4" t="s">
        <v>17</v>
      </c>
      <c r="M66" s="5"/>
      <c r="N66" s="5"/>
      <c r="O66" s="6"/>
      <c r="P66" s="6"/>
      <c r="Q66" s="6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</row>
    <row r="67" spans="1:123" s="8" customFormat="1" ht="12.75" customHeight="1" x14ac:dyDescent="0.2">
      <c r="A67" s="4" t="s">
        <v>8</v>
      </c>
      <c r="B67" s="4" t="s">
        <v>164</v>
      </c>
      <c r="C67" s="4"/>
      <c r="D67" s="13">
        <f t="shared" si="5"/>
        <v>63</v>
      </c>
      <c r="E67" s="4" t="s">
        <v>189</v>
      </c>
      <c r="F67" s="4" t="s">
        <v>71</v>
      </c>
      <c r="G67" s="4" t="s">
        <v>178</v>
      </c>
      <c r="H67" s="4" t="s">
        <v>72</v>
      </c>
      <c r="I67" s="4" t="s">
        <v>75</v>
      </c>
      <c r="J67" s="4"/>
      <c r="K67" s="7"/>
      <c r="L67" s="4" t="s">
        <v>17</v>
      </c>
      <c r="M67" s="5"/>
      <c r="N67" s="5"/>
      <c r="O67" s="6"/>
      <c r="P67" s="6"/>
      <c r="Q67" s="6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</row>
    <row r="68" spans="1:123" s="8" customFormat="1" ht="12.75" customHeight="1" x14ac:dyDescent="0.2">
      <c r="A68" s="4" t="s">
        <v>8</v>
      </c>
      <c r="B68" s="4" t="s">
        <v>165</v>
      </c>
      <c r="C68" s="4"/>
      <c r="D68" s="13">
        <f t="shared" si="5"/>
        <v>64</v>
      </c>
      <c r="E68" s="4" t="s">
        <v>189</v>
      </c>
      <c r="F68" s="4" t="s">
        <v>71</v>
      </c>
      <c r="G68" s="4" t="s">
        <v>178</v>
      </c>
      <c r="H68" s="4" t="s">
        <v>72</v>
      </c>
      <c r="I68" s="4" t="s">
        <v>73</v>
      </c>
      <c r="J68" s="4"/>
      <c r="K68" s="7"/>
      <c r="L68" s="4" t="s">
        <v>17</v>
      </c>
      <c r="M68" s="5"/>
      <c r="N68" s="5"/>
      <c r="O68" s="6"/>
      <c r="P68" s="6"/>
      <c r="Q68" s="6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</row>
    <row r="69" spans="1:123" s="8" customFormat="1" ht="12.75" customHeight="1" x14ac:dyDescent="0.2">
      <c r="A69" s="4" t="s">
        <v>8</v>
      </c>
      <c r="B69" s="4" t="s">
        <v>168</v>
      </c>
      <c r="C69" s="4"/>
      <c r="D69" s="13">
        <f t="shared" si="5"/>
        <v>65</v>
      </c>
      <c r="E69" s="4" t="s">
        <v>189</v>
      </c>
      <c r="F69" s="4" t="s">
        <v>71</v>
      </c>
      <c r="G69" s="4" t="s">
        <v>178</v>
      </c>
      <c r="H69" s="4" t="s">
        <v>72</v>
      </c>
      <c r="I69" s="4" t="s">
        <v>77</v>
      </c>
      <c r="J69" s="4"/>
      <c r="K69" s="7"/>
      <c r="L69" s="4" t="s">
        <v>17</v>
      </c>
      <c r="M69" s="5"/>
      <c r="N69" s="5"/>
      <c r="O69" s="6"/>
      <c r="P69" s="6"/>
      <c r="Q69" s="6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</row>
    <row r="70" spans="1:123" s="8" customFormat="1" ht="12.75" customHeight="1" x14ac:dyDescent="0.2">
      <c r="A70" s="19"/>
      <c r="B70" s="19"/>
      <c r="C70" s="19"/>
      <c r="D70" s="13">
        <f t="shared" si="5"/>
        <v>66</v>
      </c>
      <c r="E70" s="4" t="s">
        <v>99</v>
      </c>
      <c r="F70" s="4" t="s">
        <v>100</v>
      </c>
      <c r="G70" s="4" t="s">
        <v>179</v>
      </c>
      <c r="H70" s="4"/>
      <c r="I70" s="4"/>
      <c r="J70" s="4"/>
      <c r="K70" s="32"/>
      <c r="L70" s="4" t="s">
        <v>12</v>
      </c>
      <c r="M70" s="5"/>
      <c r="N70" s="9"/>
      <c r="O70" s="6"/>
      <c r="P70" s="6"/>
      <c r="Q70" s="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</row>
    <row r="71" spans="1:123" s="8" customFormat="1" ht="12.75" customHeight="1" x14ac:dyDescent="0.2">
      <c r="A71" s="19"/>
      <c r="B71" s="19"/>
      <c r="C71" s="19"/>
      <c r="D71" s="13">
        <v>131</v>
      </c>
      <c r="E71" s="4" t="s">
        <v>171</v>
      </c>
      <c r="F71" s="4" t="s">
        <v>93</v>
      </c>
      <c r="G71" s="4" t="s">
        <v>179</v>
      </c>
      <c r="H71" s="4"/>
      <c r="I71" s="4"/>
      <c r="J71" s="4" t="s">
        <v>20</v>
      </c>
      <c r="K71" s="32"/>
      <c r="L71" s="4" t="s">
        <v>17</v>
      </c>
      <c r="M71" s="5"/>
      <c r="N71" s="5"/>
      <c r="O71" s="6"/>
      <c r="P71" s="6"/>
      <c r="Q71" s="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</row>
    <row r="72" spans="1:123" s="8" customFormat="1" ht="12.75" customHeight="1" x14ac:dyDescent="0.2">
      <c r="A72" s="19"/>
      <c r="B72" s="19"/>
      <c r="C72" s="19"/>
      <c r="D72" s="13">
        <f t="shared" si="5"/>
        <v>132</v>
      </c>
      <c r="E72" s="4" t="s">
        <v>171</v>
      </c>
      <c r="F72" s="4" t="s">
        <v>93</v>
      </c>
      <c r="G72" s="4" t="s">
        <v>179</v>
      </c>
      <c r="H72" s="4"/>
      <c r="I72" s="4"/>
      <c r="J72" s="4" t="s">
        <v>22</v>
      </c>
      <c r="K72" s="32"/>
      <c r="L72" s="4" t="s">
        <v>17</v>
      </c>
      <c r="M72" s="5"/>
      <c r="N72" s="5"/>
      <c r="O72" s="6"/>
      <c r="P72" s="6"/>
      <c r="Q72" s="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</row>
    <row r="73" spans="1:123" s="8" customFormat="1" ht="12.75" hidden="1" customHeight="1" x14ac:dyDescent="0.2">
      <c r="A73" s="19"/>
      <c r="B73" s="19"/>
      <c r="C73" s="19"/>
      <c r="D73" s="13">
        <f t="shared" si="5"/>
        <v>133</v>
      </c>
      <c r="E73" s="4" t="s">
        <v>171</v>
      </c>
      <c r="F73" s="4" t="s">
        <v>93</v>
      </c>
      <c r="G73" s="4" t="s">
        <v>179</v>
      </c>
      <c r="H73" s="4"/>
      <c r="I73" s="4"/>
      <c r="J73" s="4" t="s">
        <v>16</v>
      </c>
      <c r="K73" s="32"/>
      <c r="L73" s="4" t="s">
        <v>17</v>
      </c>
      <c r="M73" s="5"/>
      <c r="N73" s="5"/>
      <c r="O73" s="6"/>
      <c r="P73" s="6"/>
      <c r="Q73" s="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</row>
    <row r="74" spans="1:123" s="8" customFormat="1" ht="12.75" customHeight="1" x14ac:dyDescent="0.2">
      <c r="A74" s="19"/>
      <c r="B74" s="19"/>
      <c r="C74" s="19"/>
      <c r="D74" s="13">
        <f t="shared" si="5"/>
        <v>134</v>
      </c>
      <c r="E74" s="4" t="s">
        <v>57</v>
      </c>
      <c r="F74" s="4" t="s">
        <v>58</v>
      </c>
      <c r="G74" s="4" t="s">
        <v>179</v>
      </c>
      <c r="H74" s="4" t="s">
        <v>59</v>
      </c>
      <c r="I74" s="4"/>
      <c r="J74" s="4" t="s">
        <v>60</v>
      </c>
      <c r="K74" s="32"/>
      <c r="L74" s="4" t="s">
        <v>12</v>
      </c>
      <c r="M74" s="5"/>
      <c r="N74" s="5"/>
      <c r="O74" s="6"/>
      <c r="P74" s="6"/>
      <c r="Q74" s="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</row>
    <row r="75" spans="1:123" s="8" customFormat="1" ht="12.75" customHeight="1" x14ac:dyDescent="0.2">
      <c r="A75" s="19"/>
      <c r="B75" s="19"/>
      <c r="C75" s="19"/>
      <c r="D75" s="13">
        <f t="shared" si="5"/>
        <v>135</v>
      </c>
      <c r="E75" s="4" t="s">
        <v>133</v>
      </c>
      <c r="F75" s="4" t="s">
        <v>134</v>
      </c>
      <c r="G75" s="4" t="s">
        <v>179</v>
      </c>
      <c r="H75" s="4" t="s">
        <v>188</v>
      </c>
      <c r="I75" s="4"/>
      <c r="J75" s="4" t="s">
        <v>105</v>
      </c>
      <c r="K75" s="32"/>
      <c r="L75" s="4" t="s">
        <v>17</v>
      </c>
      <c r="M75" s="5"/>
      <c r="N75" s="5"/>
      <c r="O75" s="6"/>
      <c r="P75" s="6"/>
      <c r="Q75" s="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</row>
    <row r="76" spans="1:123" s="8" customFormat="1" ht="12.75" customHeight="1" x14ac:dyDescent="0.2">
      <c r="A76" s="19"/>
      <c r="B76" s="19"/>
      <c r="C76" s="19"/>
      <c r="D76" s="13">
        <f t="shared" si="5"/>
        <v>136</v>
      </c>
      <c r="E76" s="4" t="s">
        <v>150</v>
      </c>
      <c r="F76" s="4" t="s">
        <v>151</v>
      </c>
      <c r="G76" s="4" t="s">
        <v>179</v>
      </c>
      <c r="H76" s="4"/>
      <c r="I76" s="4"/>
      <c r="J76" s="4"/>
      <c r="K76" s="32"/>
      <c r="L76" s="4" t="s">
        <v>17</v>
      </c>
      <c r="M76" s="5"/>
      <c r="N76" s="5"/>
      <c r="O76" s="6"/>
      <c r="P76" s="6"/>
      <c r="Q76" s="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</row>
    <row r="77" spans="1:123" s="8" customFormat="1" ht="12.75" customHeight="1" x14ac:dyDescent="0.2">
      <c r="A77" s="19"/>
      <c r="B77" s="19"/>
      <c r="C77" s="19"/>
      <c r="D77" s="13">
        <f t="shared" si="5"/>
        <v>137</v>
      </c>
      <c r="E77" s="4" t="s">
        <v>140</v>
      </c>
      <c r="F77" s="4" t="s">
        <v>141</v>
      </c>
      <c r="G77" s="4" t="s">
        <v>179</v>
      </c>
      <c r="H77" s="4" t="s">
        <v>142</v>
      </c>
      <c r="I77" s="4"/>
      <c r="J77" s="7" t="s">
        <v>105</v>
      </c>
      <c r="K77" s="32"/>
      <c r="L77" s="4" t="s">
        <v>17</v>
      </c>
      <c r="M77" s="5"/>
      <c r="N77" s="5"/>
      <c r="O77" s="6"/>
      <c r="P77" s="6"/>
      <c r="Q77" s="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</row>
    <row r="78" spans="1:123" s="8" customFormat="1" ht="12.75" customHeight="1" x14ac:dyDescent="0.2">
      <c r="A78" s="3"/>
      <c r="B78" s="3"/>
      <c r="C78" s="3"/>
      <c r="D78" s="13">
        <f t="shared" si="5"/>
        <v>138</v>
      </c>
      <c r="E78" s="5" t="s">
        <v>140</v>
      </c>
      <c r="F78" s="5" t="s">
        <v>141</v>
      </c>
      <c r="G78" s="4" t="s">
        <v>179</v>
      </c>
      <c r="H78" s="5" t="s">
        <v>144</v>
      </c>
      <c r="I78" s="5"/>
      <c r="J78" s="7" t="s">
        <v>105</v>
      </c>
      <c r="L78" s="4" t="s">
        <v>17</v>
      </c>
      <c r="M78" s="5"/>
      <c r="N78" s="5"/>
      <c r="O78" s="6"/>
      <c r="P78" s="6"/>
      <c r="Q78" s="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</row>
    <row r="79" spans="1:123" s="8" customFormat="1" ht="12.75" customHeight="1" x14ac:dyDescent="0.2">
      <c r="A79" s="3"/>
      <c r="B79" s="3"/>
      <c r="C79" s="3"/>
      <c r="D79" s="13">
        <f t="shared" si="5"/>
        <v>139</v>
      </c>
      <c r="E79" s="5" t="s">
        <v>136</v>
      </c>
      <c r="F79" s="5" t="s">
        <v>137</v>
      </c>
      <c r="G79" s="4" t="s">
        <v>179</v>
      </c>
      <c r="H79" s="5" t="s">
        <v>138</v>
      </c>
      <c r="I79" s="5"/>
      <c r="J79" s="7" t="s">
        <v>105</v>
      </c>
      <c r="L79" s="4" t="s">
        <v>17</v>
      </c>
      <c r="M79" s="5"/>
      <c r="N79" s="5"/>
      <c r="O79" s="24"/>
      <c r="P79" s="24"/>
      <c r="Q79" s="2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</row>
    <row r="80" spans="1:123" s="8" customFormat="1" ht="12.75" customHeight="1" x14ac:dyDescent="0.2">
      <c r="A80" s="3"/>
      <c r="B80" s="3"/>
      <c r="C80" s="3"/>
      <c r="D80" s="13">
        <f t="shared" si="5"/>
        <v>140</v>
      </c>
      <c r="E80" s="5" t="s">
        <v>86</v>
      </c>
      <c r="F80" s="5" t="s">
        <v>87</v>
      </c>
      <c r="G80" s="4" t="s">
        <v>179</v>
      </c>
      <c r="H80" s="5"/>
      <c r="I80" s="5"/>
      <c r="J80" s="5"/>
      <c r="L80" s="4" t="s">
        <v>17</v>
      </c>
      <c r="M80" s="5"/>
      <c r="N80" s="5"/>
      <c r="O80" s="24"/>
      <c r="P80" s="24"/>
      <c r="Q80" s="24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</row>
    <row r="81" spans="1:123" s="8" customFormat="1" ht="12.75" customHeight="1" x14ac:dyDescent="0.2">
      <c r="A81" s="3"/>
      <c r="B81" s="3"/>
      <c r="C81" s="3"/>
      <c r="D81" s="13">
        <f t="shared" si="5"/>
        <v>141</v>
      </c>
      <c r="E81" s="5" t="s">
        <v>146</v>
      </c>
      <c r="F81" s="5" t="s">
        <v>147</v>
      </c>
      <c r="G81" s="4" t="s">
        <v>179</v>
      </c>
      <c r="H81" s="5" t="s">
        <v>142</v>
      </c>
      <c r="I81" s="5"/>
      <c r="J81" s="5" t="s">
        <v>105</v>
      </c>
      <c r="L81" s="4" t="s">
        <v>17</v>
      </c>
      <c r="M81" s="5"/>
      <c r="N81" s="5"/>
      <c r="O81" s="24"/>
      <c r="P81" s="24"/>
      <c r="Q81" s="24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</row>
    <row r="82" spans="1:123" s="8" customFormat="1" ht="12.75" customHeight="1" x14ac:dyDescent="0.2">
      <c r="A82" s="3"/>
      <c r="B82" s="3"/>
      <c r="C82" s="3"/>
      <c r="D82" s="13">
        <f>D81+1</f>
        <v>142</v>
      </c>
      <c r="E82" s="5" t="s">
        <v>146</v>
      </c>
      <c r="F82" s="5" t="s">
        <v>147</v>
      </c>
      <c r="G82" s="4" t="s">
        <v>179</v>
      </c>
      <c r="H82" s="5" t="s">
        <v>144</v>
      </c>
      <c r="I82" s="5"/>
      <c r="J82" s="5" t="s">
        <v>105</v>
      </c>
      <c r="L82" s="4" t="s">
        <v>17</v>
      </c>
      <c r="M82" s="5"/>
      <c r="N82" s="5"/>
      <c r="O82" s="24"/>
      <c r="P82" s="24"/>
      <c r="Q82" s="24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</row>
    <row r="83" spans="1:123" s="8" customFormat="1" ht="12.75" customHeight="1" x14ac:dyDescent="0.2">
      <c r="A83" s="3"/>
      <c r="B83" s="3"/>
      <c r="C83" s="3"/>
      <c r="D83" s="13">
        <f t="shared" si="5"/>
        <v>143</v>
      </c>
      <c r="E83" s="5" t="s">
        <v>102</v>
      </c>
      <c r="F83" s="5" t="s">
        <v>103</v>
      </c>
      <c r="G83" s="4" t="s">
        <v>179</v>
      </c>
      <c r="H83" s="5" t="s">
        <v>117</v>
      </c>
      <c r="I83" s="5"/>
      <c r="J83" s="5" t="s">
        <v>105</v>
      </c>
      <c r="L83" s="4" t="s">
        <v>17</v>
      </c>
      <c r="M83" s="5"/>
      <c r="N83" s="5"/>
      <c r="O83" s="24"/>
      <c r="P83" s="24"/>
      <c r="Q83" s="24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</row>
    <row r="84" spans="1:123" s="8" customFormat="1" ht="12.75" customHeight="1" x14ac:dyDescent="0.2">
      <c r="A84" s="3"/>
      <c r="B84" s="3"/>
      <c r="C84" s="3"/>
      <c r="D84" s="13">
        <f t="shared" si="5"/>
        <v>144</v>
      </c>
      <c r="E84" s="5" t="s">
        <v>102</v>
      </c>
      <c r="F84" s="5" t="s">
        <v>103</v>
      </c>
      <c r="G84" s="4" t="s">
        <v>179</v>
      </c>
      <c r="H84" s="5" t="s">
        <v>115</v>
      </c>
      <c r="I84" s="5"/>
      <c r="J84" s="5" t="s">
        <v>105</v>
      </c>
      <c r="L84" s="4" t="s">
        <v>17</v>
      </c>
      <c r="M84" s="5"/>
      <c r="N84" s="5"/>
      <c r="O84" s="24"/>
      <c r="P84" s="24"/>
      <c r="Q84" s="24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</row>
    <row r="85" spans="1:123" s="8" customFormat="1" ht="12.75" customHeight="1" x14ac:dyDescent="0.2">
      <c r="A85" s="3"/>
      <c r="B85" s="3"/>
      <c r="C85" s="3"/>
      <c r="D85" s="13">
        <f t="shared" si="5"/>
        <v>145</v>
      </c>
      <c r="E85" s="5" t="s">
        <v>102</v>
      </c>
      <c r="F85" s="5" t="s">
        <v>103</v>
      </c>
      <c r="G85" s="4" t="s">
        <v>179</v>
      </c>
      <c r="H85" s="5" t="s">
        <v>113</v>
      </c>
      <c r="I85" s="5"/>
      <c r="J85" s="5" t="s">
        <v>105</v>
      </c>
      <c r="L85" s="4" t="s">
        <v>17</v>
      </c>
      <c r="M85" s="5"/>
      <c r="N85" s="5"/>
      <c r="O85" s="24"/>
      <c r="P85" s="24"/>
      <c r="Q85" s="2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</row>
    <row r="86" spans="1:123" s="8" customFormat="1" ht="12.75" customHeight="1" x14ac:dyDescent="0.2">
      <c r="A86" s="3"/>
      <c r="B86" s="3"/>
      <c r="C86" s="3"/>
      <c r="D86" s="13">
        <f t="shared" si="5"/>
        <v>146</v>
      </c>
      <c r="E86" s="5" t="s">
        <v>102</v>
      </c>
      <c r="F86" s="5" t="s">
        <v>103</v>
      </c>
      <c r="G86" s="4" t="s">
        <v>179</v>
      </c>
      <c r="H86" s="5" t="s">
        <v>109</v>
      </c>
      <c r="I86" s="5"/>
      <c r="J86" s="5" t="s">
        <v>105</v>
      </c>
      <c r="L86" s="4" t="s">
        <v>17</v>
      </c>
      <c r="M86" s="5"/>
      <c r="N86" s="5"/>
      <c r="O86" s="24"/>
      <c r="P86" s="24"/>
      <c r="Q86" s="2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</row>
    <row r="87" spans="1:123" s="8" customFormat="1" ht="12.75" customHeight="1" x14ac:dyDescent="0.2">
      <c r="A87" s="3"/>
      <c r="B87" s="3"/>
      <c r="C87" s="3"/>
      <c r="D87" s="13">
        <f t="shared" si="5"/>
        <v>147</v>
      </c>
      <c r="E87" s="5" t="s">
        <v>102</v>
      </c>
      <c r="F87" s="5" t="s">
        <v>103</v>
      </c>
      <c r="G87" s="4" t="s">
        <v>179</v>
      </c>
      <c r="H87" s="5" t="s">
        <v>104</v>
      </c>
      <c r="I87" s="5"/>
      <c r="J87" s="5" t="s">
        <v>105</v>
      </c>
      <c r="L87" s="4" t="s">
        <v>17</v>
      </c>
      <c r="M87" s="5"/>
      <c r="N87" s="5"/>
      <c r="O87" s="24"/>
      <c r="P87" s="24"/>
      <c r="Q87" s="2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</row>
    <row r="88" spans="1:123" s="8" customFormat="1" ht="12.75" customHeight="1" x14ac:dyDescent="0.2">
      <c r="A88" s="3"/>
      <c r="B88" s="3"/>
      <c r="C88" s="3"/>
      <c r="D88" s="13">
        <f t="shared" si="5"/>
        <v>148</v>
      </c>
      <c r="E88" s="5" t="s">
        <v>102</v>
      </c>
      <c r="F88" s="5" t="s">
        <v>103</v>
      </c>
      <c r="G88" s="4" t="s">
        <v>179</v>
      </c>
      <c r="H88" s="5" t="s">
        <v>107</v>
      </c>
      <c r="I88" s="5"/>
      <c r="J88" s="5" t="s">
        <v>105</v>
      </c>
      <c r="L88" s="4" t="s">
        <v>17</v>
      </c>
      <c r="M88" s="5"/>
      <c r="N88" s="5"/>
      <c r="O88" s="24"/>
      <c r="P88" s="24"/>
      <c r="Q88" s="2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</row>
    <row r="89" spans="1:123" s="8" customFormat="1" ht="12.75" customHeight="1" x14ac:dyDescent="0.2">
      <c r="A89" s="3"/>
      <c r="B89" s="3"/>
      <c r="C89" s="3"/>
      <c r="D89" s="13">
        <f t="shared" si="5"/>
        <v>149</v>
      </c>
      <c r="E89" s="5" t="s">
        <v>102</v>
      </c>
      <c r="F89" s="5" t="s">
        <v>103</v>
      </c>
      <c r="G89" s="4" t="s">
        <v>179</v>
      </c>
      <c r="H89" s="5" t="s">
        <v>111</v>
      </c>
      <c r="I89" s="5" t="s">
        <v>217</v>
      </c>
      <c r="J89" s="5" t="s">
        <v>105</v>
      </c>
      <c r="L89" s="4" t="s">
        <v>17</v>
      </c>
      <c r="M89" s="5"/>
      <c r="N89" s="23"/>
      <c r="O89" s="6"/>
      <c r="P89" s="6"/>
      <c r="Q89" s="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</row>
    <row r="90" spans="1:123" s="8" customFormat="1" ht="12.75" customHeight="1" x14ac:dyDescent="0.2">
      <c r="A90" s="3"/>
      <c r="B90" s="3"/>
      <c r="C90" s="3"/>
      <c r="D90" s="13">
        <f t="shared" si="5"/>
        <v>150</v>
      </c>
      <c r="E90" s="5" t="s">
        <v>102</v>
      </c>
      <c r="F90" s="5" t="s">
        <v>103</v>
      </c>
      <c r="G90" s="4" t="s">
        <v>179</v>
      </c>
      <c r="H90" s="5" t="s">
        <v>119</v>
      </c>
      <c r="I90" s="5" t="s">
        <v>214</v>
      </c>
      <c r="J90" s="5" t="s">
        <v>105</v>
      </c>
      <c r="L90" s="4" t="s">
        <v>17</v>
      </c>
      <c r="M90" s="5"/>
      <c r="N90" s="23"/>
      <c r="O90" s="6"/>
      <c r="P90" s="6"/>
      <c r="Q90" s="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</row>
    <row r="91" spans="1:123" s="8" customFormat="1" ht="12.75" customHeight="1" x14ac:dyDescent="0.2">
      <c r="A91" s="3"/>
      <c r="B91" s="3"/>
      <c r="C91" s="3"/>
      <c r="D91" s="13">
        <f t="shared" si="5"/>
        <v>151</v>
      </c>
      <c r="E91" s="5" t="s">
        <v>121</v>
      </c>
      <c r="F91" s="5" t="s">
        <v>122</v>
      </c>
      <c r="G91" s="4" t="s">
        <v>179</v>
      </c>
      <c r="H91" s="5" t="s">
        <v>123</v>
      </c>
      <c r="I91" s="5"/>
      <c r="J91" s="5" t="s">
        <v>105</v>
      </c>
      <c r="L91" s="4" t="s">
        <v>17</v>
      </c>
      <c r="M91" s="5"/>
      <c r="N91" s="5"/>
      <c r="O91" s="6"/>
      <c r="P91" s="6"/>
      <c r="Q91" s="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</row>
    <row r="92" spans="1:123" s="8" customFormat="1" ht="12.75" customHeight="1" x14ac:dyDescent="0.2">
      <c r="A92" s="3"/>
      <c r="B92" s="3"/>
      <c r="C92" s="3"/>
      <c r="D92" s="13">
        <f t="shared" si="5"/>
        <v>152</v>
      </c>
      <c r="E92" s="5" t="s">
        <v>121</v>
      </c>
      <c r="F92" s="5" t="s">
        <v>122</v>
      </c>
      <c r="G92" s="4" t="s">
        <v>179</v>
      </c>
      <c r="H92" s="5" t="s">
        <v>123</v>
      </c>
      <c r="I92" s="5"/>
      <c r="J92" s="5" t="s">
        <v>125</v>
      </c>
      <c r="L92" s="4" t="s">
        <v>17</v>
      </c>
      <c r="M92" s="5"/>
      <c r="N92" s="5"/>
      <c r="O92" s="6"/>
      <c r="P92" s="6"/>
      <c r="Q92" s="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</row>
    <row r="93" spans="1:123" s="8" customFormat="1" ht="12.75" customHeight="1" x14ac:dyDescent="0.2">
      <c r="A93" s="3"/>
      <c r="B93" s="3"/>
      <c r="C93" s="3"/>
      <c r="D93" s="13">
        <f t="shared" si="5"/>
        <v>153</v>
      </c>
      <c r="E93" s="5" t="s">
        <v>121</v>
      </c>
      <c r="F93" s="5" t="s">
        <v>122</v>
      </c>
      <c r="G93" s="4" t="s">
        <v>179</v>
      </c>
      <c r="H93" s="5" t="s">
        <v>131</v>
      </c>
      <c r="I93" s="5"/>
      <c r="J93" s="5" t="s">
        <v>105</v>
      </c>
      <c r="L93" s="4" t="s">
        <v>17</v>
      </c>
      <c r="M93" s="5"/>
      <c r="N93" s="5"/>
      <c r="O93" s="6"/>
      <c r="P93" s="6"/>
      <c r="Q93" s="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</row>
    <row r="94" spans="1:123" s="8" customFormat="1" ht="12.75" customHeight="1" x14ac:dyDescent="0.2">
      <c r="A94" s="3"/>
      <c r="B94" s="3"/>
      <c r="C94" s="3"/>
      <c r="D94" s="13">
        <f t="shared" si="5"/>
        <v>154</v>
      </c>
      <c r="E94" s="5" t="s">
        <v>121</v>
      </c>
      <c r="F94" s="5" t="s">
        <v>122</v>
      </c>
      <c r="G94" s="4" t="s">
        <v>179</v>
      </c>
      <c r="H94" s="5" t="s">
        <v>126</v>
      </c>
      <c r="I94" s="5"/>
      <c r="J94" s="5" t="s">
        <v>105</v>
      </c>
      <c r="L94" s="4" t="s">
        <v>17</v>
      </c>
      <c r="M94" s="5"/>
      <c r="N94" s="5"/>
      <c r="O94" s="6"/>
      <c r="P94" s="6"/>
      <c r="Q94" s="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</row>
    <row r="95" spans="1:123" s="8" customFormat="1" ht="12.75" customHeight="1" x14ac:dyDescent="0.2">
      <c r="A95" s="3"/>
      <c r="B95" s="3"/>
      <c r="C95" s="3"/>
      <c r="D95" s="13">
        <f t="shared" si="5"/>
        <v>155</v>
      </c>
      <c r="E95" s="5" t="s">
        <v>121</v>
      </c>
      <c r="F95" s="5" t="s">
        <v>122</v>
      </c>
      <c r="G95" s="4" t="s">
        <v>179</v>
      </c>
      <c r="H95" s="5" t="s">
        <v>126</v>
      </c>
      <c r="I95" s="5"/>
      <c r="J95" s="5" t="s">
        <v>125</v>
      </c>
      <c r="L95" s="4" t="s">
        <v>17</v>
      </c>
      <c r="M95" s="5"/>
      <c r="N95" s="5"/>
      <c r="O95" s="6"/>
      <c r="P95" s="6"/>
      <c r="Q95" s="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</row>
    <row r="96" spans="1:123" s="8" customFormat="1" ht="12.75" customHeight="1" x14ac:dyDescent="0.2">
      <c r="A96" s="3"/>
      <c r="B96" s="3"/>
      <c r="C96" s="3"/>
      <c r="D96" s="13">
        <f t="shared" si="5"/>
        <v>156</v>
      </c>
      <c r="E96" s="5" t="s">
        <v>121</v>
      </c>
      <c r="F96" s="5" t="s">
        <v>122</v>
      </c>
      <c r="G96" s="4" t="s">
        <v>179</v>
      </c>
      <c r="H96" s="5" t="s">
        <v>128</v>
      </c>
      <c r="I96" s="5"/>
      <c r="J96" s="5" t="s">
        <v>105</v>
      </c>
      <c r="L96" s="4" t="s">
        <v>17</v>
      </c>
      <c r="M96" s="5"/>
      <c r="N96" s="5"/>
      <c r="O96" s="6"/>
      <c r="P96" s="6"/>
      <c r="Q96" s="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</row>
    <row r="97" spans="1:123" s="8" customFormat="1" ht="12.75" customHeight="1" x14ac:dyDescent="0.2">
      <c r="A97" s="3"/>
      <c r="B97" s="3"/>
      <c r="C97" s="3"/>
      <c r="D97" s="13">
        <f t="shared" si="5"/>
        <v>157</v>
      </c>
      <c r="E97" s="5" t="s">
        <v>27</v>
      </c>
      <c r="F97" s="5" t="s">
        <v>28</v>
      </c>
      <c r="G97" s="4" t="s">
        <v>179</v>
      </c>
      <c r="H97" s="5"/>
      <c r="I97" s="5"/>
      <c r="J97" s="5"/>
      <c r="L97" s="5" t="s">
        <v>12</v>
      </c>
      <c r="M97" s="5"/>
      <c r="N97" s="5"/>
      <c r="O97" s="6"/>
      <c r="P97" s="6"/>
      <c r="Q97" s="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</row>
    <row r="98" spans="1:123" s="8" customFormat="1" ht="12.75" customHeight="1" x14ac:dyDescent="0.2">
      <c r="A98" s="3"/>
      <c r="B98" s="3"/>
      <c r="C98" s="3"/>
      <c r="D98" s="53">
        <f t="shared" si="5"/>
        <v>158</v>
      </c>
      <c r="E98" s="54" t="s">
        <v>68</v>
      </c>
      <c r="F98" s="54" t="s">
        <v>69</v>
      </c>
      <c r="G98" s="55" t="s">
        <v>179</v>
      </c>
      <c r="H98" s="54"/>
      <c r="I98" s="54"/>
      <c r="J98" s="54"/>
      <c r="L98" s="54" t="s">
        <v>12</v>
      </c>
      <c r="M98" s="5"/>
      <c r="N98" s="5"/>
      <c r="O98" s="6"/>
      <c r="P98" s="6"/>
      <c r="Q98" s="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</row>
    <row r="99" spans="1:123" s="8" customFormat="1" ht="12.75" customHeight="1" x14ac:dyDescent="0.2">
      <c r="A99" s="52"/>
      <c r="B99" s="52"/>
      <c r="C99" s="52"/>
      <c r="D99" s="59">
        <v>159</v>
      </c>
      <c r="E99" s="59" t="s">
        <v>210</v>
      </c>
      <c r="F99" s="59" t="s">
        <v>211</v>
      </c>
      <c r="G99" s="59" t="s">
        <v>179</v>
      </c>
      <c r="H99" s="59" t="s">
        <v>212</v>
      </c>
      <c r="I99" s="59" t="s">
        <v>212</v>
      </c>
      <c r="J99" s="59" t="s">
        <v>216</v>
      </c>
      <c r="K99" s="59" t="s">
        <v>105</v>
      </c>
      <c r="L99" s="59" t="s">
        <v>17</v>
      </c>
      <c r="M99" s="5"/>
      <c r="N99" s="5"/>
      <c r="O99" s="6"/>
      <c r="P99" s="6"/>
      <c r="Q99" s="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</row>
    <row r="100" spans="1:123" s="8" customFormat="1" ht="12.75" customHeight="1" x14ac:dyDescent="0.2">
      <c r="A100" s="52"/>
      <c r="B100" s="52"/>
      <c r="C100" s="52"/>
      <c r="D100" s="59">
        <v>160</v>
      </c>
      <c r="E100" s="59" t="s">
        <v>102</v>
      </c>
      <c r="F100" s="59" t="s">
        <v>103</v>
      </c>
      <c r="G100" s="59" t="s">
        <v>179</v>
      </c>
      <c r="H100" s="59" t="s">
        <v>213</v>
      </c>
      <c r="I100" s="59" t="s">
        <v>212</v>
      </c>
      <c r="J100" s="59" t="s">
        <v>212</v>
      </c>
      <c r="K100" s="59" t="s">
        <v>105</v>
      </c>
      <c r="L100" s="59" t="s">
        <v>17</v>
      </c>
      <c r="M100" s="5">
        <v>143787</v>
      </c>
      <c r="N100" s="23">
        <f>O100/M100</f>
        <v>56.990260594895531</v>
      </c>
      <c r="O100" s="6">
        <f>'РАСЧЕТ НЗ'!P100</f>
        <v>8194458.6001582434</v>
      </c>
      <c r="P100" s="6">
        <f>7622777.15/209423*M100</f>
        <v>5233695.7166454978</v>
      </c>
      <c r="Q100" s="6">
        <f>(1027975.63+743266.87)/209423*M100</f>
        <v>1216111.1499095133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</row>
    <row r="101" spans="1:123" s="8" customFormat="1" ht="12.75" customHeight="1" x14ac:dyDescent="0.2">
      <c r="A101" s="52"/>
      <c r="B101" s="52"/>
      <c r="C101" s="52"/>
      <c r="D101" s="59">
        <v>161</v>
      </c>
      <c r="E101" s="59" t="s">
        <v>102</v>
      </c>
      <c r="F101" s="59" t="s">
        <v>103</v>
      </c>
      <c r="G101" s="59" t="s">
        <v>179</v>
      </c>
      <c r="H101" s="59" t="s">
        <v>214</v>
      </c>
      <c r="I101" s="59" t="s">
        <v>212</v>
      </c>
      <c r="J101" s="59" t="s">
        <v>212</v>
      </c>
      <c r="K101" s="59" t="s">
        <v>105</v>
      </c>
      <c r="L101" s="59" t="s">
        <v>17</v>
      </c>
      <c r="M101" s="5">
        <v>65636</v>
      </c>
      <c r="N101" s="23">
        <f>O101/M101</f>
        <v>56.990260525348212</v>
      </c>
      <c r="O101" s="6">
        <f>'РАСЧЕТ НЗ'!P101</f>
        <v>3740612.7398417555</v>
      </c>
      <c r="P101" s="6">
        <f>7622777.15/209423*M101</f>
        <v>2389081.433354503</v>
      </c>
      <c r="Q101" s="6">
        <f>(1027975.63+743266.87)/209423*M101</f>
        <v>555131.35009048681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</row>
    <row r="102" spans="1:123" s="8" customFormat="1" ht="12.75" customHeight="1" x14ac:dyDescent="0.2">
      <c r="A102" s="3"/>
      <c r="B102" s="3"/>
      <c r="C102" s="3"/>
      <c r="D102" s="56"/>
      <c r="E102" s="57"/>
      <c r="F102" s="57"/>
      <c r="G102" s="58"/>
      <c r="H102" s="57"/>
      <c r="I102" s="57"/>
      <c r="J102" s="57"/>
      <c r="L102" s="57"/>
      <c r="M102" s="5"/>
      <c r="N102" s="5"/>
      <c r="O102" s="6"/>
      <c r="P102" s="6"/>
      <c r="Q102" s="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</row>
    <row r="103" spans="1:123" s="8" customFormat="1" ht="12.75" customHeight="1" x14ac:dyDescent="0.2">
      <c r="A103" s="3"/>
      <c r="B103" s="3"/>
      <c r="C103" s="3"/>
      <c r="D103" s="13"/>
      <c r="E103" s="5"/>
      <c r="F103" s="5"/>
      <c r="G103" s="4"/>
      <c r="H103" s="5"/>
      <c r="I103" s="5"/>
      <c r="J103" s="5"/>
      <c r="L103" s="5"/>
      <c r="M103" s="5"/>
      <c r="N103" s="5"/>
      <c r="O103" s="6"/>
      <c r="P103" s="6"/>
      <c r="Q103" s="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</row>
    <row r="104" spans="1:123" s="8" customFormat="1" ht="19.5" customHeight="1" x14ac:dyDescent="0.2">
      <c r="A104" s="52" t="s">
        <v>218</v>
      </c>
      <c r="B104" s="3"/>
      <c r="C104" s="3"/>
      <c r="D104" s="13"/>
      <c r="E104" s="5"/>
      <c r="F104" s="31" t="s">
        <v>197</v>
      </c>
      <c r="G104" s="4"/>
      <c r="H104" s="5"/>
      <c r="I104" s="5"/>
      <c r="J104" s="5"/>
      <c r="L104" s="5"/>
      <c r="M104" s="5"/>
      <c r="N104" s="5"/>
      <c r="O104" s="6">
        <f>SUM(O5:O103)</f>
        <v>11935071.34</v>
      </c>
      <c r="P104" s="6"/>
      <c r="Q104" s="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</row>
    <row r="105" spans="1:123" s="11" customFormat="1" ht="12.75" customHeight="1" x14ac:dyDescent="0.2">
      <c r="A105" s="3"/>
      <c r="B105" s="3"/>
      <c r="C105" s="3"/>
      <c r="D105" s="14"/>
      <c r="E105" s="5"/>
      <c r="F105" s="5"/>
      <c r="G105" s="5"/>
      <c r="H105" s="5"/>
      <c r="I105" s="5"/>
      <c r="J105" s="5"/>
      <c r="K105"/>
      <c r="L105" s="5"/>
      <c r="M105" s="5"/>
      <c r="N105" s="5"/>
      <c r="O105" s="6"/>
      <c r="P105" s="6"/>
      <c r="Q105" s="6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</row>
    <row r="106" spans="1:123" s="11" customFormat="1" ht="33" customHeight="1" x14ac:dyDescent="0.2">
      <c r="A106" s="3"/>
      <c r="B106" s="3"/>
      <c r="C106" s="3"/>
      <c r="D106" s="14"/>
      <c r="E106" s="5"/>
      <c r="F106" s="46" t="s">
        <v>209</v>
      </c>
      <c r="G106" s="5"/>
      <c r="H106" s="5"/>
      <c r="I106" s="5"/>
      <c r="J106" s="5"/>
      <c r="K106"/>
      <c r="L106" s="5"/>
      <c r="M106" s="5"/>
      <c r="N106" s="5"/>
      <c r="O106" s="22">
        <v>77528.66</v>
      </c>
      <c r="P106" s="6">
        <v>77528.66</v>
      </c>
      <c r="Q106" s="6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</row>
    <row r="107" spans="1:123" s="11" customFormat="1" ht="36" customHeight="1" x14ac:dyDescent="0.2">
      <c r="A107" s="3"/>
      <c r="B107" s="3"/>
      <c r="C107" s="3"/>
      <c r="D107" s="14"/>
      <c r="E107" s="5"/>
      <c r="F107" s="41" t="s">
        <v>198</v>
      </c>
      <c r="G107" s="5"/>
      <c r="H107" s="5"/>
      <c r="I107" s="5"/>
      <c r="J107" s="5"/>
      <c r="K107"/>
      <c r="L107" s="5"/>
      <c r="M107" s="5"/>
      <c r="N107" s="5"/>
      <c r="O107" s="47">
        <f>O104+O106</f>
        <v>12012600</v>
      </c>
      <c r="P107" s="6"/>
      <c r="Q107" s="6"/>
      <c r="R107" s="3" t="s">
        <v>199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</row>
    <row r="108" spans="1:123" s="11" customFormat="1" ht="12.75" customHeight="1" x14ac:dyDescent="0.2">
      <c r="A108" s="3"/>
      <c r="B108" s="3"/>
      <c r="C108" s="3"/>
      <c r="D108" s="14"/>
      <c r="E108" s="5"/>
      <c r="F108" s="31"/>
      <c r="G108" s="5"/>
      <c r="H108" s="5"/>
      <c r="I108" s="5"/>
      <c r="J108" s="5"/>
      <c r="K108"/>
      <c r="L108" s="5"/>
      <c r="M108" s="5"/>
      <c r="N108" s="5"/>
      <c r="O108" s="6"/>
      <c r="P108" s="6"/>
      <c r="Q108" s="6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</row>
    <row r="109" spans="1:123" s="11" customFormat="1" ht="21.75" hidden="1" customHeight="1" x14ac:dyDescent="0.2">
      <c r="A109" s="3"/>
      <c r="B109" s="3"/>
      <c r="C109" s="3"/>
      <c r="D109" s="14"/>
      <c r="E109" s="5"/>
      <c r="F109" s="30"/>
      <c r="G109" s="5"/>
      <c r="H109" s="5"/>
      <c r="I109" s="5"/>
      <c r="J109" s="35" t="s">
        <v>190</v>
      </c>
      <c r="K109" s="36"/>
      <c r="L109" s="35"/>
      <c r="M109" s="35"/>
      <c r="N109" s="35"/>
      <c r="O109" s="37"/>
      <c r="P109" s="37"/>
      <c r="Q109" s="37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</row>
    <row r="110" spans="1:123" s="29" customFormat="1" ht="19.5" hidden="1" customHeight="1" x14ac:dyDescent="0.2">
      <c r="A110" s="27"/>
      <c r="B110" s="27"/>
      <c r="C110" s="27"/>
      <c r="D110" s="34"/>
      <c r="E110" s="15"/>
      <c r="F110" s="15"/>
      <c r="G110" s="15"/>
      <c r="H110" s="15"/>
      <c r="I110" s="15"/>
      <c r="J110" s="15" t="s">
        <v>190</v>
      </c>
      <c r="L110" s="15"/>
      <c r="M110" s="15"/>
      <c r="N110" s="15"/>
      <c r="O110" s="28"/>
      <c r="P110" s="16"/>
      <c r="Q110" s="16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</row>
    <row r="111" spans="1:123" ht="31.5" customHeight="1" x14ac:dyDescent="0.2">
      <c r="F111" s="43"/>
      <c r="K111" s="8"/>
      <c r="O111" s="22"/>
      <c r="P111" s="23"/>
      <c r="Q111" s="23"/>
    </row>
    <row r="112" spans="1:123" ht="12.75" customHeight="1" x14ac:dyDescent="0.2">
      <c r="F112" s="26"/>
      <c r="J112" s="20"/>
    </row>
    <row r="113" spans="1:123" ht="12.75" customHeight="1" x14ac:dyDescent="0.2">
      <c r="F113" s="26"/>
    </row>
    <row r="114" spans="1:123" ht="12.75" customHeight="1" x14ac:dyDescent="0.2">
      <c r="F114" s="26"/>
    </row>
    <row r="115" spans="1:123" ht="12.75" customHeight="1" x14ac:dyDescent="0.2">
      <c r="F115" s="26"/>
    </row>
    <row r="116" spans="1:123" ht="12.75" customHeight="1" x14ac:dyDescent="0.2">
      <c r="F116" s="26"/>
    </row>
    <row r="117" spans="1:123" ht="12.75" customHeight="1" x14ac:dyDescent="0.2">
      <c r="F117" s="26"/>
    </row>
    <row r="118" spans="1:123" s="10" customFormat="1" ht="12.75" customHeight="1" x14ac:dyDescent="0.2">
      <c r="A118" s="3"/>
      <c r="B118" s="3"/>
      <c r="C118" s="3"/>
      <c r="D118" s="3"/>
      <c r="E118" s="3"/>
      <c r="F118" s="26"/>
      <c r="G118" s="3"/>
      <c r="H118" s="3"/>
      <c r="I118" s="3"/>
      <c r="J118" s="3"/>
      <c r="K118"/>
      <c r="L118" s="3"/>
      <c r="M118" s="5"/>
      <c r="N118" s="5"/>
      <c r="O118" s="5"/>
      <c r="P118" s="5"/>
      <c r="Q118" s="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</row>
    <row r="119" spans="1:123" s="10" customFormat="1" ht="12.75" customHeight="1" x14ac:dyDescent="0.2">
      <c r="A119" s="3"/>
      <c r="B119" s="3"/>
      <c r="C119" s="3"/>
      <c r="D119" s="3"/>
      <c r="E119" s="3"/>
      <c r="F119" s="26"/>
      <c r="G119" s="3"/>
      <c r="H119" s="3"/>
      <c r="I119" s="3"/>
      <c r="J119" s="3"/>
      <c r="K119"/>
      <c r="L119" s="3"/>
      <c r="M119" s="5"/>
      <c r="N119" s="5"/>
      <c r="O119" s="5"/>
      <c r="P119" s="5"/>
      <c r="Q119" s="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</row>
    <row r="120" spans="1:123" ht="12.75" customHeight="1" x14ac:dyDescent="0.2">
      <c r="F120" s="26"/>
    </row>
    <row r="121" spans="1:123" ht="12.75" customHeight="1" x14ac:dyDescent="0.2">
      <c r="F121" s="26"/>
    </row>
    <row r="122" spans="1:123" ht="12.75" customHeight="1" x14ac:dyDescent="0.2">
      <c r="F122" s="26"/>
    </row>
    <row r="123" spans="1:123" ht="12.75" customHeight="1" x14ac:dyDescent="0.2">
      <c r="F123" s="26"/>
    </row>
    <row r="124" spans="1:123" ht="25.5" customHeight="1" x14ac:dyDescent="0.2">
      <c r="F124" s="26"/>
    </row>
    <row r="125" spans="1:123" ht="12.75" customHeight="1" x14ac:dyDescent="0.2">
      <c r="F125" s="26"/>
    </row>
    <row r="126" spans="1:123" ht="12.75" customHeight="1" x14ac:dyDescent="0.2">
      <c r="F126" s="48"/>
    </row>
    <row r="127" spans="1:123" ht="12.75" customHeight="1" x14ac:dyDescent="0.2">
      <c r="F127" s="48"/>
    </row>
    <row r="128" spans="1:123" ht="12.75" customHeight="1" x14ac:dyDescent="0.2">
      <c r="F128" s="48"/>
    </row>
    <row r="129" spans="1:123" ht="12.75" customHeight="1" x14ac:dyDescent="0.2">
      <c r="F129" s="48"/>
    </row>
    <row r="130" spans="1:123" ht="12.75" customHeight="1" x14ac:dyDescent="0.2">
      <c r="F130" s="48"/>
    </row>
    <row r="131" spans="1:123" s="5" customFormat="1" ht="12.75" customHeight="1" x14ac:dyDescent="0.2">
      <c r="A131" s="3"/>
      <c r="B131" s="3"/>
      <c r="C131" s="3"/>
      <c r="D131" s="3"/>
      <c r="E131" s="3"/>
      <c r="F131" s="48"/>
      <c r="G131" s="3"/>
      <c r="H131" s="3"/>
      <c r="I131" s="3"/>
      <c r="J131" s="3"/>
      <c r="K131"/>
      <c r="L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</row>
    <row r="132" spans="1:123" s="5" customFormat="1" ht="12.75" customHeight="1" x14ac:dyDescent="0.2">
      <c r="A132" s="3"/>
      <c r="B132" s="3"/>
      <c r="C132" s="3"/>
      <c r="D132" s="3"/>
      <c r="E132" s="3"/>
      <c r="F132" s="48"/>
      <c r="G132" s="3"/>
      <c r="H132" s="3"/>
      <c r="I132" s="3"/>
      <c r="J132" s="3"/>
      <c r="K132"/>
      <c r="L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</row>
    <row r="133" spans="1:123" s="5" customFormat="1" ht="12.75" customHeight="1" x14ac:dyDescent="0.2">
      <c r="A133" s="3"/>
      <c r="B133" s="3"/>
      <c r="C133" s="3"/>
      <c r="D133" s="3"/>
      <c r="E133" s="3"/>
      <c r="F133" s="48"/>
      <c r="G133" s="3"/>
      <c r="H133" s="3"/>
      <c r="I133" s="3"/>
      <c r="J133" s="3"/>
      <c r="K133"/>
      <c r="L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</row>
    <row r="134" spans="1:123" s="5" customFormat="1" ht="12.75" customHeight="1" x14ac:dyDescent="0.2">
      <c r="A134" s="3"/>
      <c r="B134" s="3"/>
      <c r="C134" s="3"/>
      <c r="D134" s="3"/>
      <c r="E134" s="3"/>
      <c r="F134" s="48"/>
      <c r="G134" s="3"/>
      <c r="H134" s="3"/>
      <c r="I134" s="3"/>
      <c r="J134" s="3"/>
      <c r="K134"/>
      <c r="L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</row>
    <row r="135" spans="1:123" s="5" customFormat="1" ht="109.5" customHeight="1" x14ac:dyDescent="0.2">
      <c r="A135" s="3"/>
      <c r="B135" s="3"/>
      <c r="C135" s="3"/>
      <c r="D135" s="3"/>
      <c r="E135" s="3"/>
      <c r="F135" s="48"/>
      <c r="G135" s="3"/>
      <c r="H135" s="3"/>
      <c r="I135" s="3"/>
      <c r="J135" s="3"/>
      <c r="K135"/>
      <c r="L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</row>
    <row r="136" spans="1:123" s="5" customFormat="1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/>
      <c r="L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</row>
    <row r="137" spans="1:123" s="5" customFormat="1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/>
      <c r="L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</row>
    <row r="138" spans="1:123" s="5" customFormat="1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/>
      <c r="L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</row>
    <row r="139" spans="1:123" s="5" customFormat="1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/>
      <c r="L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</row>
    <row r="140" spans="1:123" s="5" customFormat="1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/>
      <c r="L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</row>
    <row r="141" spans="1:123" s="5" customFormat="1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/>
      <c r="L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</row>
    <row r="142" spans="1:123" s="5" customFormat="1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/>
      <c r="L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</row>
    <row r="143" spans="1:123" s="5" customFormat="1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/>
      <c r="L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</row>
    <row r="144" spans="1:123" s="5" customFormat="1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/>
      <c r="L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</row>
    <row r="145" spans="1:123" s="5" customFormat="1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/>
      <c r="L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</row>
    <row r="146" spans="1:123" s="5" customFormat="1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/>
      <c r="L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</row>
    <row r="147" spans="1:123" s="5" customFormat="1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/>
      <c r="L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</row>
    <row r="148" spans="1:123" s="5" customFormat="1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/>
      <c r="L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</row>
    <row r="149" spans="1:123" s="5" customFormat="1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/>
      <c r="L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</row>
    <row r="150" spans="1:123" s="5" customFormat="1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/>
      <c r="L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</row>
    <row r="151" spans="1:123" s="5" customFormat="1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/>
      <c r="L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</row>
    <row r="152" spans="1:123" s="5" customFormat="1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/>
      <c r="L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</row>
    <row r="153" spans="1:123" s="5" customFormat="1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/>
      <c r="L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</row>
    <row r="154" spans="1:123" s="5" customFormat="1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/>
      <c r="L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</row>
    <row r="155" spans="1:123" s="5" customFormat="1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/>
      <c r="L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</row>
    <row r="156" spans="1:123" s="5" customFormat="1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/>
      <c r="L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</row>
    <row r="157" spans="1:123" s="5" customFormat="1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/>
      <c r="L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</row>
    <row r="158" spans="1:123" s="5" customFormat="1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/>
      <c r="L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</row>
    <row r="159" spans="1:123" s="5" customFormat="1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/>
      <c r="L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</row>
    <row r="160" spans="1:123" s="5" customFormat="1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/>
      <c r="L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</row>
    <row r="161" spans="1:123" s="5" customFormat="1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/>
      <c r="L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</row>
    <row r="162" spans="1:123" s="5" customFormat="1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/>
      <c r="L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</row>
    <row r="163" spans="1:123" s="5" customFormat="1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/>
      <c r="L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</row>
    <row r="164" spans="1:123" s="5" customFormat="1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/>
      <c r="L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</row>
    <row r="165" spans="1:123" s="5" customFormat="1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/>
      <c r="L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</row>
    <row r="166" spans="1:123" s="5" customFormat="1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/>
      <c r="L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</row>
    <row r="167" spans="1:123" s="5" customFormat="1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/>
      <c r="L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</row>
    <row r="168" spans="1:123" s="5" customFormat="1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/>
      <c r="L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</row>
    <row r="169" spans="1:123" s="5" customFormat="1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/>
      <c r="L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</row>
  </sheetData>
  <autoFilter ref="E1:Q98">
    <filterColumn colId="8" showButton="0"/>
  </autoFilter>
  <mergeCells count="2">
    <mergeCell ref="M1:Q1"/>
    <mergeCell ref="F126:F135"/>
  </mergeCells>
  <pageMargins left="0" right="0" top="0" bottom="0" header="0.51181102362204722" footer="0.51181102362204722"/>
  <pageSetup paperSize="9" scale="43" fitToWidth="40" orientation="landscape" verticalDpi="300" r:id="rId1"/>
  <headerFooter alignWithMargins="0"/>
  <rowBreaks count="1" manualBreakCount="1">
    <brk id="97" min="3" max="16" man="1"/>
  </rowBreaks>
  <colBreaks count="1" manualBreakCount="1">
    <brk id="12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РАСЧЕТ НЗ</vt:lpstr>
      <vt:lpstr>НЗ с выдел. отдельных расходов</vt:lpstr>
      <vt:lpstr>'НЗ с выдел. отдельных расходов'!Заголовки_для_печати</vt:lpstr>
      <vt:lpstr>'РАСЧЕТ НЗ'!Заголовки_для_печати</vt:lpstr>
      <vt:lpstr>'НЗ с выдел. отдельных расходов'!Область_печати</vt:lpstr>
      <vt:lpstr>'РАСЧЕТ НЗ'!Область_печати</vt:lpstr>
    </vt:vector>
  </TitlesOfParts>
  <Company>Министерство культуры Свердловской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Таланцева Наталья Валерьевна</dc:creator>
  <cp:lastModifiedBy>Пользователь Windows</cp:lastModifiedBy>
  <cp:lastPrinted>2018-10-29T12:44:32Z</cp:lastPrinted>
  <dcterms:created xsi:type="dcterms:W3CDTF">2017-04-10T10:36:44Z</dcterms:created>
  <dcterms:modified xsi:type="dcterms:W3CDTF">2019-01-09T05:19:17Z</dcterms:modified>
</cp:coreProperties>
</file>